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P:\Sustainability\03. Sustainability Reporting\Sustainability Report\2021 Sustainability Report\FINAL Versions\"/>
    </mc:Choice>
  </mc:AlternateContent>
  <xr:revisionPtr revIDLastSave="0" documentId="13_ncr:1_{50ADE2C9-0DE1-4246-985A-BBB1039A0E71}" xr6:coauthVersionLast="47" xr6:coauthVersionMax="47" xr10:uidLastSave="{00000000-0000-0000-0000-000000000000}"/>
  <bookViews>
    <workbookView xWindow="-11865" yWindow="-16380" windowWidth="29040" windowHeight="15525" tabRatio="719" activeTab="1" xr2:uid="{E34C13D9-5452-40FE-9E16-ABB1E7DE8E06}"/>
  </bookViews>
  <sheets>
    <sheet name="Cover" sheetId="3" r:id="rId1"/>
    <sheet name="About this Data Pack" sheetId="11" r:id="rId2"/>
    <sheet name="Table of Contents" sheetId="12" r:id="rId3"/>
    <sheet name="Performance Snapshot" sheetId="13" r:id="rId4"/>
    <sheet name="AWAC Assets" sheetId="20" r:id="rId5"/>
    <sheet name="Material topics" sheetId="16" r:id="rId6"/>
    <sheet name="Stakeholder Issues" sheetId="15" r:id="rId7"/>
    <sheet name="Protected areas" sheetId="18" r:id="rId8"/>
    <sheet name="Sustainability Data" sheetId="14" r:id="rId9"/>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3" i="14" l="1"/>
  <c r="D33" i="14"/>
  <c r="E33" i="14"/>
  <c r="F33" i="14"/>
  <c r="G33" i="14"/>
  <c r="H33" i="14"/>
  <c r="I33" i="14" l="1"/>
  <c r="J33" i="14"/>
</calcChain>
</file>

<file path=xl/sharedStrings.xml><?xml version="1.0" encoding="utf-8"?>
<sst xmlns="http://schemas.openxmlformats.org/spreadsheetml/2006/main" count="529" uniqueCount="378">
  <si>
    <t>Performance Snapshot</t>
  </si>
  <si>
    <t>Alumina Economic Contribution</t>
  </si>
  <si>
    <t>Click to view tab</t>
  </si>
  <si>
    <t>Environment</t>
  </si>
  <si>
    <t>Energy efficiency and greenhouse gas emissions</t>
  </si>
  <si>
    <t>Energy efficiency of AWAC assets</t>
  </si>
  <si>
    <t>Direct energy consumption by source</t>
  </si>
  <si>
    <t>Indirect energy consumption by source</t>
  </si>
  <si>
    <t>Combined smelter and refinery GHG intensity</t>
  </si>
  <si>
    <t>Land filled waste</t>
  </si>
  <si>
    <t>Mining Land disturbed/Land rehabilitated</t>
  </si>
  <si>
    <t>Area rehabilitated</t>
  </si>
  <si>
    <t>Land management and biodiversity</t>
  </si>
  <si>
    <t>Area disturbed for mining and associated infrastructure</t>
  </si>
  <si>
    <t>Freshwater intensity</t>
  </si>
  <si>
    <t>Freshwater withdrawal by source</t>
  </si>
  <si>
    <t>Distribution of Alumina Limited economic contribution</t>
  </si>
  <si>
    <t>$m (2019)</t>
  </si>
  <si>
    <t>$m (2020)</t>
  </si>
  <si>
    <t>Net financing costs</t>
  </si>
  <si>
    <t>Employee benefits</t>
  </si>
  <si>
    <t>Payments to suppliers</t>
  </si>
  <si>
    <t>Revenue (million $)</t>
  </si>
  <si>
    <t>Alumina produced (million tonnes)</t>
  </si>
  <si>
    <t>Aluminium produced (‘000 tonnes)</t>
  </si>
  <si>
    <t>GHG intensity (per tonne of production)</t>
  </si>
  <si>
    <t>Energy intensity (GJ per tonne of production)</t>
  </si>
  <si>
    <t>Dividends paid</t>
  </si>
  <si>
    <t>ENVIRONMENT</t>
  </si>
  <si>
    <t>Energy efficiency of AWAC assets – Gigajoule (GJ) of energy required per tonne of production</t>
  </si>
  <si>
    <t>AWAC assets</t>
  </si>
  <si>
    <t>Mining (bauxite)</t>
  </si>
  <si>
    <t>Refining (alumina)</t>
  </si>
  <si>
    <t>Direct energy consumption by source (mines, refineries and smelter) (full facility) – Gigajoules (GJ)</t>
  </si>
  <si>
    <t>Direct energy source</t>
  </si>
  <si>
    <t>Purchased or produced</t>
  </si>
  <si>
    <t>Natural gas</t>
  </si>
  <si>
    <t>Purchased</t>
  </si>
  <si>
    <t>Diesel</t>
  </si>
  <si>
    <t>Petrol/gasoline</t>
  </si>
  <si>
    <t>Propane</t>
  </si>
  <si>
    <t>Coal</t>
  </si>
  <si>
    <t>Residual fuel oil</t>
  </si>
  <si>
    <t>Biodiesel</t>
  </si>
  <si>
    <t>Total direct energy</t>
  </si>
  <si>
    <t>Emissions</t>
  </si>
  <si>
    <t>Mercury emissions intensity</t>
  </si>
  <si>
    <t>People</t>
  </si>
  <si>
    <t>Occupational health, safety and wellbeing</t>
  </si>
  <si>
    <t>Lost workday rate</t>
  </si>
  <si>
    <t>Days away, restricted and transfer rate</t>
  </si>
  <si>
    <t>Days away, restricted and transfer incidents by gender</t>
  </si>
  <si>
    <t>Total recordable incidents by gender</t>
  </si>
  <si>
    <t>Smelting (aluminium)</t>
  </si>
  <si>
    <t>Electricity</t>
  </si>
  <si>
    <t>(Non-renewable)</t>
  </si>
  <si>
    <t>(Renewable)</t>
  </si>
  <si>
    <t>Total electricity</t>
  </si>
  <si>
    <t>Total indirect energy</t>
  </si>
  <si>
    <t>GHG</t>
  </si>
  <si>
    <t>Direct (Scope  1 )</t>
  </si>
  <si>
    <t>Indirect (Scope 2)</t>
  </si>
  <si>
    <t>Total (Scope 1 &amp; 2)</t>
  </si>
  <si>
    <t>(Scope 3)</t>
  </si>
  <si>
    <t>-</t>
  </si>
  <si>
    <t>Square metres of land required per thousand tonnes of alumina produced</t>
  </si>
  <si>
    <t>Tonnes per tonnes of alumina produced</t>
  </si>
  <si>
    <t>Land filled waste (full facility)</t>
  </si>
  <si>
    <t>Tonnes (t)</t>
  </si>
  <si>
    <t>Open mine area</t>
  </si>
  <si>
    <t>Area disturbed (Annual)</t>
  </si>
  <si>
    <t>Area rehabilitated (Annual)</t>
  </si>
  <si>
    <t>1,057 </t>
  </si>
  <si>
    <t>Region</t>
  </si>
  <si>
    <t>Australia</t>
  </si>
  <si>
    <t>South America</t>
  </si>
  <si>
    <t>Mining</t>
  </si>
  <si>
    <t>Refining</t>
  </si>
  <si>
    <t>Smelting</t>
  </si>
  <si>
    <t>Total intensity (refining and smelting)*</t>
  </si>
  <si>
    <t xml:space="preserve">Total </t>
  </si>
  <si>
    <t>SO2 emissions</t>
  </si>
  <si>
    <t>NOX emissions</t>
  </si>
  <si>
    <t>HG emissions</t>
  </si>
  <si>
    <t>Mercury emissions intensity (full facility*)</t>
  </si>
  <si>
    <t>Grams per tonne</t>
  </si>
  <si>
    <t>All figures under "people" are calculated on a full facility basis and include employees and supervised contractors.</t>
  </si>
  <si>
    <t>Lost workday rate*</t>
  </si>
  <si>
    <t>Global</t>
  </si>
  <si>
    <t>Europe</t>
  </si>
  <si>
    <t>North America</t>
  </si>
  <si>
    <t>* Lost workday rate represents the number of injuries and illnesses resulting in one or more days away from work per 100 full-time workers</t>
  </si>
  <si>
    <t>Lost workday incidents by gender</t>
  </si>
  <si>
    <t>Male</t>
  </si>
  <si>
    <t>Female</t>
  </si>
  <si>
    <t>Total</t>
  </si>
  <si>
    <t>Days away, restricted and transfer rate*</t>
  </si>
  <si>
    <t>*Days away, restricted and transfer rate includes lost workday cases plus cases that involve days of restricted duty and job transfer per 100 full-time workers.</t>
  </si>
  <si>
    <t> Male </t>
  </si>
  <si>
    <t> Female </t>
  </si>
  <si>
    <t> Total </t>
  </si>
  <si>
    <t>Occupational health and safety (AWAC)</t>
  </si>
  <si>
    <t>^ Contractor</t>
  </si>
  <si>
    <t>Year</t>
  </si>
  <si>
    <t>AWAC’s landfilled waste data excludes certain streams, such as bauxite residue, refining process waste and fly ash. These forms of waste are managed with onsite storage or impoundment areas and are not sent to landfills. Overburden and rock generated from AWAC mining activities, which are also omitted, are not considered waste because the materials are used for mine rehabilitation.</t>
  </si>
  <si>
    <t>PEOPLE</t>
  </si>
  <si>
    <r>
      <t>Bauxite mined (million tonnes on wet basis</t>
    </r>
    <r>
      <rPr>
        <vertAlign val="superscript"/>
        <sz val="11.5"/>
        <color theme="3"/>
        <rFont val="Arial (Body)"/>
      </rPr>
      <t>1</t>
    </r>
    <r>
      <rPr>
        <sz val="11.5"/>
        <color theme="3"/>
        <rFont val="Arial"/>
        <family val="2"/>
        <scheme val="minor"/>
      </rPr>
      <t>)</t>
    </r>
  </si>
  <si>
    <r>
      <t>Freshwater intensity (per tonne of Aluminium production)</t>
    </r>
    <r>
      <rPr>
        <vertAlign val="superscript"/>
        <sz val="11.5"/>
        <color theme="3"/>
        <rFont val="Arial (Body)"/>
      </rPr>
      <t>2</t>
    </r>
  </si>
  <si>
    <r>
      <t>Greenhouse Gas Emissions</t>
    </r>
    <r>
      <rPr>
        <b/>
        <vertAlign val="superscript"/>
        <sz val="13"/>
        <color theme="0"/>
        <rFont val="Arial (Body)"/>
      </rPr>
      <t>1</t>
    </r>
    <r>
      <rPr>
        <b/>
        <sz val="13"/>
        <color theme="0"/>
        <rFont val="Arial"/>
        <family val="2"/>
        <scheme val="minor"/>
      </rPr>
      <t xml:space="preserve"> – Full facility  (tonnes CO</t>
    </r>
    <r>
      <rPr>
        <b/>
        <vertAlign val="subscript"/>
        <sz val="13"/>
        <color theme="0"/>
        <rFont val="Arial (Body)"/>
      </rPr>
      <t>2</t>
    </r>
    <r>
      <rPr>
        <b/>
        <sz val="13"/>
        <color theme="0"/>
        <rFont val="Arial"/>
        <family val="2"/>
        <scheme val="minor"/>
      </rPr>
      <t>-e)</t>
    </r>
  </si>
  <si>
    <t>Waste, tailings and residue management</t>
  </si>
  <si>
    <r>
      <t>Bauxite residue intensity</t>
    </r>
    <r>
      <rPr>
        <b/>
        <vertAlign val="superscript"/>
        <sz val="11.5"/>
        <color theme="0"/>
        <rFont val="Arial (Body)"/>
      </rPr>
      <t>1</t>
    </r>
  </si>
  <si>
    <t>Indirect energy consumption by source (Mines, refineries and smelters) (full facility) - Gigajoules (GJ)</t>
  </si>
  <si>
    <t>Mining Land disturbed/Land rehabilitated* - Hectares</t>
  </si>
  <si>
    <t>Facilities closure</t>
  </si>
  <si>
    <t>Area rehabilitated - Hectares</t>
  </si>
  <si>
    <t>Area disturbed for mining and associated infrastructure (full facility) - Hectares</t>
  </si>
  <si>
    <t>Freshwater intensity (full facility^) (refining and smelting combined) - Cubic metres/tonne of production</t>
  </si>
  <si>
    <t>Water stewardship</t>
  </si>
  <si>
    <t>Emissions (full facility*) - Tonnes</t>
  </si>
  <si>
    <t>Air quality</t>
  </si>
  <si>
    <t>Bauxite residue storage efficiency</t>
  </si>
  <si>
    <t>Greenhouse Gas Emissions</t>
  </si>
  <si>
    <t>Bauxite residue storage area rehabilitation</t>
  </si>
  <si>
    <t>Bauxite residue intensity</t>
  </si>
  <si>
    <r>
      <t>Bauxite residue storage efficiency</t>
    </r>
    <r>
      <rPr>
        <b/>
        <vertAlign val="superscript"/>
        <sz val="11.5"/>
        <color theme="0"/>
        <rFont val="Arial (Body)"/>
      </rPr>
      <t>1</t>
    </r>
  </si>
  <si>
    <t>*expressed in hectares
The values in this table include some of Alcoa’s South American operations that do not form part of AWAC operations. However, the vast majority of disturbance and subsequent rehabilitation is the result of AWAC’s mining and infrastructure activities. </t>
  </si>
  <si>
    <t>GHG intensity - Tonnes of GHG per tonne of production</t>
  </si>
  <si>
    <t>Smeting/Refining*</t>
  </si>
  <si>
    <t>Total Water-use Intensity – Locations in AWAC-defined Water-stressed Areas - Cubic meters of water per metric ton of alumina produced</t>
  </si>
  <si>
    <t>Total Recordable Incident Rate*, employees and supervised contractors (full facility)</t>
  </si>
  <si>
    <t>Fatalities by gender^</t>
  </si>
  <si>
    <t>*Total recordable incident rate represents the number of injuries and illnesses resulting in days away from work, job transfer or restriction, medical treatment or other recordables per 100 full-time workers. The global rate was not available in 2015.</t>
  </si>
  <si>
    <t>Boundary</t>
  </si>
  <si>
    <t>AWAC</t>
  </si>
  <si>
    <t>Full Facility</t>
  </si>
  <si>
    <t>Freshwater withdrawal (full facility) - Millions of cubic metres</t>
  </si>
  <si>
    <t>Renewables %</t>
  </si>
  <si>
    <r>
      <rPr>
        <b/>
        <sz val="11"/>
        <color theme="2"/>
        <rFont val="Arial"/>
        <family val="2"/>
        <scheme val="minor"/>
      </rPr>
      <t>Sustainability Update 2021</t>
    </r>
    <r>
      <rPr>
        <sz val="11"/>
        <color theme="2"/>
        <rFont val="Arial"/>
        <family val="2"/>
        <scheme val="minor"/>
      </rPr>
      <t xml:space="preserve">
Data Pack</t>
    </r>
  </si>
  <si>
    <t>AWAC Performance Snapshot</t>
  </si>
  <si>
    <t>Smelter</t>
  </si>
  <si>
    <t>$m (2021)</t>
  </si>
  <si>
    <t>Change (from 2020)</t>
  </si>
  <si>
    <t>* Calculated as smelting intensity + (1.9 x refining intensity)</t>
  </si>
  <si>
    <t>* Calculated as smelting intensity + (1.9 x refining intensity)
^ These figures hav been restated to "full facility". AWAC figures were previously reported, which contained a minor formula error.</t>
  </si>
  <si>
    <t>2021 stakeholder issues</t>
  </si>
  <si>
    <t>Location</t>
  </si>
  <si>
    <t>Issue</t>
  </si>
  <si>
    <t>Action</t>
  </si>
  <si>
    <t>Anglesea, Victoria</t>
  </si>
  <si>
    <t xml:space="preserve">Filling a mine void with water is a key enabler for the Anglesea Mine Rehabilitation and Closure Plan. </t>
  </si>
  <si>
    <t xml:space="preserve">In May 2021, Alcoa commenced a 12-month pumping test to investigate the use of groundwater to support the long-term filling strategy. Test outcomes will determine if a sustainable extraction rate can be established and will inform decisions about potential groundwater use in the longer term. </t>
  </si>
  <si>
    <t>The test is underpinned by a comprehensive monitoring plan, with a high level of oversight by a co-regulator technical working group.</t>
  </si>
  <si>
    <t>Consultation with stakeholders remains a priority in the development and approval process for the mine’s rehabilitation and closure. The water-filling strategy has been a key topic for several years through AWAC’s community engagement activities.</t>
  </si>
  <si>
    <t>Kiwinana, Australia</t>
  </si>
  <si>
    <t xml:space="preserve">Since the Western Australian Planning Commission (WAPC) adopted the Kwinana air-quality buffer in September 2010, there have been litigation and questions on the legitimacy of the buffer and land uses in the area, particularly in Mandogalup </t>
  </si>
  <si>
    <t xml:space="preserve">In April 2019, the Minister for Planning announced the IP47 improvement plan for the Mandogalup area near Kwinana. After delays due to the COVID-19 pandemic, the plan was released for public consultation in December 2021. </t>
  </si>
  <si>
    <t>AWAC continued efforts to optimise its residue footprint, including through residue filtration technology. Filtration throughput significantly improved during 2021.</t>
  </si>
  <si>
    <t>AWAC supports compatible development in the Mandogalup area with adequate separation between industry and residential development.</t>
  </si>
  <si>
    <t xml:space="preserve">During 2021, AWAC continued routine engagement with regulators and will continue to participate in the IP47 process in 2022. </t>
  </si>
  <si>
    <t>AWAC held a community consultation session in July 2021 to advise interested community members of the reintroduction of regular residue solar drying in the most eastern part of its residue storage areas (known as Area F) while it continues to improve capacity of its filtration technology.</t>
  </si>
  <si>
    <t>Pinjarra and Huntly, Australia</t>
  </si>
  <si>
    <t>To keep adding value to Western Australia and to meet contemporary expectations, AWAC is seeking to modernise the environmental approvals for its Pinjarra alumina refinery and Huntly bauxite mine.</t>
  </si>
  <si>
    <t xml:space="preserve">In 2020, AWAC submitted the following plans for environmental assessment: </t>
  </si>
  <si>
    <r>
      <t>·</t>
    </r>
    <r>
      <rPr>
        <sz val="7"/>
        <color theme="3"/>
        <rFont val="Times New Roman"/>
        <family val="1"/>
      </rPr>
      <t xml:space="preserve">     </t>
    </r>
    <r>
      <rPr>
        <sz val="10"/>
        <color theme="3"/>
        <rFont val="Calibri"/>
        <family val="2"/>
      </rPr>
      <t xml:space="preserve">Increase alumina production at its Pinjarra refinery by 5% from 5 million metric tons per annum (mtpa) to 5.25 mtpa. </t>
    </r>
  </si>
  <si>
    <r>
      <t>·</t>
    </r>
    <r>
      <rPr>
        <sz val="7"/>
        <color theme="3"/>
        <rFont val="Times New Roman"/>
        <family val="1"/>
      </rPr>
      <t xml:space="preserve">     </t>
    </r>
    <r>
      <rPr>
        <sz val="10"/>
        <color theme="3"/>
        <rFont val="Calibri"/>
        <family val="2"/>
      </rPr>
      <t xml:space="preserve">Transition the Huntly mine into the Myara North and Holyoake regions. </t>
    </r>
  </si>
  <si>
    <r>
      <t>·</t>
    </r>
    <r>
      <rPr>
        <sz val="7"/>
        <color theme="3"/>
        <rFont val="Times New Roman"/>
        <family val="1"/>
      </rPr>
      <t xml:space="preserve">     </t>
    </r>
    <r>
      <rPr>
        <sz val="10"/>
        <color theme="3"/>
        <rFont val="Calibri"/>
        <family val="2"/>
      </rPr>
      <t xml:space="preserve">Increase the mining rate to supply up to 2.5 mtpa of bauxite for export. </t>
    </r>
  </si>
  <si>
    <t xml:space="preserve">These plans are being assessed under the State Environmental Protection Act 1986 and the Federal Environmental Protection Biodiversity Conservation Act 1999. </t>
  </si>
  <si>
    <t xml:space="preserve">Environmental studies, preparing the environmental review document and stakeholder engagement were the focus in 2021. </t>
  </si>
  <si>
    <t>As of the end of 2021, AWAC engaged with around 1,700 community members and interested stakeholders on its proposal. This included sharing its plans with more than 130 diverse groups representing environmental, tourism, heritage, government and business stakeholders.</t>
  </si>
  <si>
    <t xml:space="preserve">This process has helped AWAC understand the values important to its stakeholders and how it can continue to successfully coexist in the Jarrah forest alongside other land uses. </t>
  </si>
  <si>
    <t>Portland, Victoria, Australia</t>
  </si>
  <si>
    <t xml:space="preserve">Portland Aluminium conducted a health assessment program of the koala population in the smelter’s blue gum plantation in September 2020. The assessment aimed to provide information about the large number of koalas inhabiting the area. </t>
  </si>
  <si>
    <t xml:space="preserve">It was prompted by a koala count conducted in May 2020 that indicated 170 koalas were inhabiting the smelter’s 17-hectare (42-acre) blue gum plantation area. </t>
  </si>
  <si>
    <t xml:space="preserve">Information provided by the Department of Environment Land Water and Planning (DELWP) indicated that the population would continue to grow and over-browsing often can impact koala health where koala densities exceed one per hectare. </t>
  </si>
  <si>
    <t xml:space="preserve">Questions were raised about an injured koala found at the Portland Golf Club and potential links to the smelter. </t>
  </si>
  <si>
    <t xml:space="preserve">AWAC engaged independent consultant Ecoplan Australia to undertake a second health assessment of koalas inhabiting the smelter parklands in August 2021. </t>
  </si>
  <si>
    <t xml:space="preserve">The DELWP-approved activity included fertility control and considered options for relocation and managing disease. </t>
  </si>
  <si>
    <t xml:space="preserve">Information collected during the assessment has increased AWAC’s understanding of the koala population and is being used to inform future management approaches and their Koala Management Plan. </t>
  </si>
  <si>
    <t>Community members and interested stakeholders, including media, were informed of the health assessment and short-term goals to address koala health concerns, as well as other actions completed in 2021. These include refresher training for key employees responsible for handling and relocating koalas and the modification of fencing around the smelter to prevent koala access.</t>
  </si>
  <si>
    <t xml:space="preserve">Investigations conducted by the regulatory into the cause of the koala’s injuries were inconclusive relative to being sustained at the smelter. </t>
  </si>
  <si>
    <t xml:space="preserve">AWAC sought an internationally competitive energy contract to help secure a sustainable future for the smelter beyond existing contracts that expired in July 2021. </t>
  </si>
  <si>
    <t xml:space="preserve">In March 2021, AWAC announced new five-year agreements with multiple power generators (AGL, Alinta Energy and Origin) that commence 1 August 2021. Contributions were also made by the federal and Victorian state governments in recognition of the role the smelter plays in supporting grid stability and the broader economy. </t>
  </si>
  <si>
    <t xml:space="preserve">In the lead-up to and following the supply announcement, AWAC also engaged with stakeholders that included federal, state and local governments, business partners, employees, union representatives and media. </t>
  </si>
  <si>
    <t>AWAC also worked across the year in support of a potential offshore windfarm proposed by Alinta energy that was announced in December 2021. The windfarm could supply the smelter and east coast grid. AWAC is involved in supporting the early phase investigations. The project is aligned with its global commitment to derive more electricity from renewable sources. More information is available on the project website.</t>
  </si>
  <si>
    <t xml:space="preserve">Wagerup, Western Australia </t>
  </si>
  <si>
    <t xml:space="preserve">A significant loss of process material from a refinery tank occurred in March 2021, with the material exiting the vessel captured within the refinery footprint. </t>
  </si>
  <si>
    <t>No employees were in the immediate vicinity at the time of the incident, and the area was promptly isolated to ensure employee safety.</t>
  </si>
  <si>
    <t>AWAC acted immediately to commence clean-up of the site. It advised the Department of Mines Industry Regulation and Safety and the Department of Water Environmental Regulation of the incident, and an investigation into the cause occurred.</t>
  </si>
  <si>
    <t xml:space="preserve">Significant media interest saw reporting in local, state and national news channels. </t>
  </si>
  <si>
    <t>AWAC continue to work closely with the Department of Mines Industry Regulation and Safety and the Department of Water and Environmental Regulation in relation to the incident.</t>
  </si>
  <si>
    <t>Juruti, Brazil</t>
  </si>
  <si>
    <t>Since 2018, the Federal Public Prosecution of Santarém and the Federal Court of Santarém prohibited AWAC from carrying out any mining and community relations activities in the Lago Grande region in Santarém. We have not conducted any exploration activity in the area since 2008, and we suspended community relations activities in 2018.</t>
  </si>
  <si>
    <t xml:space="preserve">In 2020, Alcoa submitted to the Federal Public Prosecution a proposal for consultation based on ILO 169 to restart engagement with the region’s communities to reach an agreement with them. </t>
  </si>
  <si>
    <t>Alcoa did not receive approval to restart engagement in 2020 due to the pandemic. Alcoa reiterated its request in early 2021, and the government is evaluating the possibility of mediating the community consultation.</t>
  </si>
  <si>
    <t>In December 2020 and February 2021, the Juruti operations in Brazil experienced three minor environmental incidents connected to a significant increase in rainwater during the wet season. Soil erosion caused turbidity in a drinking water source for the community of Jauari and a fishing area for the community of Capiranga.</t>
  </si>
  <si>
    <t>Each situation was back to normal in 10 to 15 days, and AWAC provided food, drinking water and financial compensation to those who were impacted.</t>
  </si>
  <si>
    <t xml:space="preserve">In 2021, Alcoa signed an agreement with each of the communities to perform a technical study on the socioeconomic and environmental impacts from the incidents. AWAC also agreed to continue providing financial compensation, food and drinking water to the affected communities until the amount of financial compensation is determined by the independent study, which was completed at the beginning of 2022. </t>
  </si>
  <si>
    <t>SEMAS, the state environmental agency, suspended Juruti’s mining license at the end of March 2021 for the mine’s six active areas while the agency opened an investigation to get assurance that the situation was under control and no additional incidents would occur. Alcoa signed an agreement with the communities in late 2021, and all suspensions were revoked.</t>
  </si>
  <si>
    <t xml:space="preserve">In October 2019, the Association of Communities of the Juruti Velho Region (ACORJUVE) issued a letter preventing Alcoa from developing social activities in Juruti Velho and surrounding communities. This followed ACORJUVE’s decision to not follow an agreed-upon path to create a foundation to manage the royalties that Alcoa pays to ACORJUVE to ensure transparency and good governance. </t>
  </si>
  <si>
    <t>INCRA (federal land authority) has taken a firm position to complete the process to create a foundation and to allow Alcoa to continue performing the environmental control activities in the area in the meantime.</t>
  </si>
  <si>
    <t xml:space="preserve">An executive group formed by AWAC, ACORJUVE and the National Institute of Colonisation and Agrarian Reform (INCRA) was reinstated in 2021 to proceed with the valuation of losses and damages that will define the compensation paid to the communities. In July 2021, ACORJUVE presented its proposed statute for the creation of the foundation, and we will work with both parties to quickly complete the foundation’s formation. </t>
  </si>
  <si>
    <t xml:space="preserve">In December 2021, Alcoa and ACORJUVE signed a Protocol of Intent with the general purpose of improving bilateral relationships and trust. The aim is to build mutual respect, transparency and good faith and define common understanding and intentions. </t>
  </si>
  <si>
    <t xml:space="preserve">In November 2019, families with no title to the land in an area inside the Curumucuri Settlement in Juruti, Brazil, blocked AWAC exploration activities that had already been authorised by Acoglex, which is the local community association and legal holder of the land’s title. </t>
  </si>
  <si>
    <t xml:space="preserve">After several negotiation sessions involving AWAC, Acoglec and Iterpa (the state land authority) in 2020, no formal agreement was established on the relocation of the families. </t>
  </si>
  <si>
    <t>In 2021, AWAC decided to start negotiations directly with Acoglex to resolve the issue. Through Acoglec, AWAC reached a positive agreement with most of the families. AWAC expect this dispute to be resolved in 2022, but influx management continues to be a critical risk to address in the Juruti area of influence.</t>
  </si>
  <si>
    <t>The Prudente community was concerned that one of its access roads would be blocked because of its location near AWAC’s new authorised mining area. The community asked for support to build an alternative road.</t>
  </si>
  <si>
    <t>In 2021, AWAC conducted a flora and fauna study that was required for the new road’s environmental license. Construction is expected to begin in 2022.</t>
  </si>
  <si>
    <r>
      <t xml:space="preserve">Since the pumping test commenced, AWAC has regularly liaised via the co-regulatory technical working group’s monthly meeting and has kept the community informed through monthly updates. Reports are publicly available </t>
    </r>
    <r>
      <rPr>
        <b/>
        <u/>
        <sz val="8"/>
        <color theme="3"/>
        <rFont val="Calibri"/>
        <family val="2"/>
      </rPr>
      <t>here.</t>
    </r>
  </si>
  <si>
    <r>
      <t xml:space="preserve">Additional information about the environmental assessment is available on </t>
    </r>
    <r>
      <rPr>
        <b/>
        <u/>
        <sz val="8"/>
        <color theme="3"/>
        <rFont val="Calibri"/>
        <family val="2"/>
      </rPr>
      <t>alcoa.com.</t>
    </r>
  </si>
  <si>
    <t>Governance</t>
  </si>
  <si>
    <t>Business integrity</t>
  </si>
  <si>
    <t>Ensuring appropriate governance mechanisms are in place to adhere to the highest level of integrity and transparency throughout operations.</t>
  </si>
  <si>
    <t>Government compliance and engagement</t>
  </si>
  <si>
    <t>Engaging with government in all operating countries to generate transparent discourse, and participation in the development of public policy.</t>
  </si>
  <si>
    <t>Industry relations</t>
  </si>
  <si>
    <t>Approach to managing legislative change, geopolitical risk, and government and industry expectations.</t>
  </si>
  <si>
    <t>Tax transparency</t>
  </si>
  <si>
    <t>Transparency relating to payments to governments in the regions that operations are located in.</t>
  </si>
  <si>
    <t>Supply chain</t>
  </si>
  <si>
    <t>Governance and transparency in management of social and environmental supply chain impacts and risks.</t>
  </si>
  <si>
    <t>AWAC and supply chain</t>
  </si>
  <si>
    <t>Modern slavery and human rights</t>
  </si>
  <si>
    <t>Human rights considerations in the direct actions of AWAC, focusing on modern slavery compliance within the supply chain, and within our own operations.</t>
  </si>
  <si>
    <t>Cybersecurity</t>
  </si>
  <si>
    <t>Developing strong practices to manage risks from the increasing role of technology in the business.</t>
  </si>
  <si>
    <t>Executive remuneration</t>
  </si>
  <si>
    <t>Managing the executive remuneration framework and its link to performance and KPIs.</t>
  </si>
  <si>
    <t>Community</t>
  </si>
  <si>
    <t>Local commitment with communities</t>
  </si>
  <si>
    <t>Commitment to the management of the economic, social, cultural, and environmental impacts on local communities. This includes the protection, respect and remediation of human rights impacts, managing health and safety implications, and engagement with and investment in local communities.</t>
  </si>
  <si>
    <t>Economic contribution</t>
  </si>
  <si>
    <t>Broader economic value generated and distributed in the form of taxes, spend on suppliers, as well as local employment and wages and benefits paid.</t>
  </si>
  <si>
    <t>Climate change</t>
  </si>
  <si>
    <t>Managing physical and transition risks from climate change, including the management of the impacts of climate change through adaptation and mitigation.</t>
  </si>
  <si>
    <t>Energy efficiency and greenhouse emissions</t>
  </si>
  <si>
    <t>Effective management of energy consumption and associated greenhouse emissions from operations.</t>
  </si>
  <si>
    <t>Material topic</t>
  </si>
  <si>
    <t>Definition</t>
  </si>
  <si>
    <t>2021 material topic definitions</t>
  </si>
  <si>
    <t>Alumina Limited
AWAC</t>
  </si>
  <si>
    <t>Managing waste products associated with operations, the most significant being tailings storage facilities, bauxite residue stored in impoundments, spent pot lining, and used water storage from refining and tailings.</t>
  </si>
  <si>
    <t>Managing withdrawal, storage, and consumption of water used in mining and refining operations. Ensuring access to water and managing impacts of water use on local communities and environments, including maintaining water quality.</t>
  </si>
  <si>
    <t>Managing the progressive rehabilitation of operational sites, and the management of impacts of operations on biodiversity, habitat protection and restoration.</t>
  </si>
  <si>
    <t>Managing mine closure and stranded assets and land holdings (including impacts on the community) including relinquishment and provisioning for closure.</t>
  </si>
  <si>
    <t>Energy access and affordability</t>
  </si>
  <si>
    <t>Access to, and reliability and affordability of energy, including consideration of the transition towards cleaner energy sources.</t>
  </si>
  <si>
    <t>Managing air quality through dust suppression, and mitigation of process emissions.</t>
  </si>
  <si>
    <t>Occupational health and safety</t>
  </si>
  <si>
    <t>Managing health and safety risks including promoting a culture committed to continuous improvement and disclosure on safety performance and promoting the wellbeing and support of our people.</t>
  </si>
  <si>
    <t>Diversity and inclusion</t>
  </si>
  <si>
    <t>Advancing diversity and equal opportunity among employees and governance bodies, including gender and cultural diversity, and women in leadership roles.</t>
  </si>
  <si>
    <t>Labour relations</t>
  </si>
  <si>
    <t>Consultative practices with employees and its representatives, including the approach to communicating significant operational changes, freedom of association and collective bargaining.</t>
  </si>
  <si>
    <t>Employee development and engagement</t>
  </si>
  <si>
    <t>Approach to attraction and retention related practices, training and investing in developing employee skills, and performance and career development reviews.</t>
  </si>
  <si>
    <t>Material topics</t>
  </si>
  <si>
    <t>Stakeholder issues</t>
  </si>
  <si>
    <t>Steam*</t>
  </si>
  <si>
    <t>Electricity*</t>
  </si>
  <si>
    <t>*There has been a reclassification Steam and non-renewable electricity for the years  2016 to 2020 as a result of improving the precision of the calculation.</t>
  </si>
  <si>
    <t>Sites within or adjacent to protected areas* or areas of high biodiversity value</t>
  </si>
  <si>
    <t>Operational site</t>
  </si>
  <si>
    <t>Site location &amp; size</t>
  </si>
  <si>
    <t>Position</t>
  </si>
  <si>
    <t>Biodiversity value</t>
  </si>
  <si>
    <t>Huntly and Willowdale bauxite mines</t>
  </si>
  <si>
    <t>Jarrah Forest, Western</t>
  </si>
  <si>
    <t>712,900 hectares (1,761,614 acres)</t>
  </si>
  <si>
    <t>Adjacent to protected</t>
  </si>
  <si>
    <t>areas; within an area of high biodiversity value</t>
  </si>
  <si>
    <t>Recognised by Conservation International as an international biodiversity hotspot; threatened species and ecological communities (International Union for Conservation of Nature and federal government listed)</t>
  </si>
  <si>
    <t>Anglesea power station and related coal mine (closed in August 2015)</t>
  </si>
  <si>
    <t>Anglesea, Victoria, Australia</t>
  </si>
  <si>
    <t>787 hectares (1,945 acres)</t>
  </si>
  <si>
    <t>Within and adjacent to a protected area</t>
  </si>
  <si>
    <t>Protected area; threatened species and ecological communities (International Union for Conservation of Nature and federal government listed)</t>
  </si>
  <si>
    <t>Wagerup alumina refinery</t>
  </si>
  <si>
    <t>Wagerup, Western Australia</t>
  </si>
  <si>
    <t>6,000 hectares (14,826 acres)</t>
  </si>
  <si>
    <t>Adjacent to areas of high biodiversity value</t>
  </si>
  <si>
    <t>Ramsar listed wetlands adjacent; threatened species and ecological communities (International Union for Conservation of Nature and federal government listed)</t>
  </si>
  <si>
    <t>Portland Aluminium smelter</t>
  </si>
  <si>
    <t>522 hectares (1,290 acres)</t>
  </si>
  <si>
    <t>Adjacent to a protected area</t>
  </si>
  <si>
    <t>Threatened species and ecological communities (International Union for Conservation of Nature and federal government listed)</t>
  </si>
  <si>
    <t>Juruti bauxite mine and related railroad and port facility</t>
  </si>
  <si>
    <t>Juruti, Pará, Brazil</t>
  </si>
  <si>
    <t>29,426 hectares (72,713 acres)</t>
  </si>
  <si>
    <t>Within an area of high biodiversity value</t>
  </si>
  <si>
    <t>Amazon rainforest and river; threatened species and ecological communities (International Union for Conservation of Nature listed)</t>
  </si>
  <si>
    <t>Coermotibo bauxite mine operations (ceased operation in October 2015)</t>
  </si>
  <si>
    <t>Marowijne District, Suriname</t>
  </si>
  <si>
    <t>32,800 hectares (81,051 acres)</t>
  </si>
  <si>
    <t>Adjacent to and within a protected area</t>
  </si>
  <si>
    <t>Adjacent to and within International Union for Conservation of Nature protected area; threatened species (International Union for Conservation of Nature listed)</t>
  </si>
  <si>
    <t>Point Comfort alumina refinery (alumina refinery that was curtailed in 2016)</t>
  </si>
  <si>
    <t xml:space="preserve"> Point Comfort, Texas USA - 1,417 hectares (3,501 acres)</t>
  </si>
  <si>
    <t xml:space="preserve"> Adjacent to protected area</t>
  </si>
  <si>
    <t>Native grassland and intertidal emergent marsh (protected under the Clean Water Act); threatened species (IUCN and federal government listed)</t>
  </si>
  <si>
    <t>*Protected area status follows definitions described in Dudley, N. (Editor) (2008). Guidelines for Applying Protected Area Management Categories. Gland, Switzerland: IUCN. x + 86pp.</t>
  </si>
  <si>
    <t>Protected areas</t>
  </si>
  <si>
    <t>‘Area disturbed’ means land used in each reported year for mining or for mining infrastructure (eg. roads, shops, crushing equipment, conveyors).</t>
  </si>
  <si>
    <t>2019 and 2020 HG emissions have been revised since the previous sustainability update.</t>
  </si>
  <si>
    <t xml:space="preserve">* These figures hav been restated to "full facility". </t>
  </si>
  <si>
    <t xml:space="preserve">1 Emissions Calculation Methodology: The Greenhouse Gas Protocol: A Corporate Accounting and Reporting Standard (Revised Edition), Australia - National Greenhouse and Energy Reporting Act, Brazil GHG Protocol Programme and The Climate Registry: General Reporting Protocol. Emission per source calculated by applying WRI Calculation Tool.			
Scope 1 (direct GHG) emissions are those released directly by AWAC’s sites through direct use of energy sources on-site such as natural gas. Scope 2 or indirect emissions are those from electricity generated by external energy suppliers that supply energy to AWAC’s sites and also associated with the generation of steam at the co-generation facilities located at the Pinjarra refinery.			
Scope 3 emissions have also been calculated for the third year and included as contributor to the value of Scope 3 emissions is processing of sold goods. AWAC’s main product is alumina, which is used downstream by customers in the production of aluminium, which is an energy intensive activity. Scope 3 has been calculated on an Alcoa control basis. Hence it excludes the scope 3 emissions associated with smelting of AWAC alumina in Alcoa smelters. 
</t>
  </si>
  <si>
    <r>
      <rPr>
        <b/>
        <sz val="11"/>
        <color theme="0"/>
        <rFont val="Arial"/>
        <family val="2"/>
        <scheme val="minor"/>
      </rPr>
      <t>Sustainability Update 2021</t>
    </r>
    <r>
      <rPr>
        <sz val="11"/>
        <color theme="0"/>
        <rFont val="Arial"/>
        <family val="2"/>
        <scheme val="minor"/>
      </rPr>
      <t xml:space="preserve">
Data Pack</t>
    </r>
  </si>
  <si>
    <t>Asset</t>
  </si>
  <si>
    <t>Commodity</t>
  </si>
  <si>
    <t>Operator</t>
  </si>
  <si>
    <t>AWAC Ownership</t>
  </si>
  <si>
    <t>Kwinana refinery</t>
  </si>
  <si>
    <t>Alumina</t>
  </si>
  <si>
    <t>Alcoa</t>
  </si>
  <si>
    <t>Alcoa of Australia Ltd</t>
  </si>
  <si>
    <t>Pinjarra refinery</t>
  </si>
  <si>
    <t>Wagerup refinery</t>
  </si>
  <si>
    <t>Huntly bauxite mine</t>
  </si>
  <si>
    <t>Bauxite</t>
  </si>
  <si>
    <t>Willowdale bauxite mine</t>
  </si>
  <si>
    <t>Portland smelter</t>
  </si>
  <si>
    <t>Aluminium</t>
  </si>
  <si>
    <t>San Ciprian refinery</t>
  </si>
  <si>
    <t>Spain</t>
  </si>
  <si>
    <t>Alúmina Española S.A.</t>
  </si>
  <si>
    <t>Juruti bauxite mine</t>
  </si>
  <si>
    <t>Brazil</t>
  </si>
  <si>
    <t>Alcoa World Alumina Brasil Ltda.</t>
  </si>
  <si>
    <t>Alumar refinery</t>
  </si>
  <si>
    <t>Alcoa World Alumina LLC</t>
  </si>
  <si>
    <t>Mineração Rio do Norte S.A.</t>
  </si>
  <si>
    <t>Ma'aden*</t>
  </si>
  <si>
    <t>Bauxite &amp; Alumina</t>
  </si>
  <si>
    <t>Saudi Arabia</t>
  </si>
  <si>
    <t>Ma'aden</t>
  </si>
  <si>
    <t>AWA Saudi Ltd</t>
  </si>
  <si>
    <t>CBG bauxite mine*</t>
  </si>
  <si>
    <t>Guinea</t>
  </si>
  <si>
    <t>Compagnie des Bauxites de Guinee</t>
  </si>
  <si>
    <t>*Performance data throughout this report pertaining to AWAC does not include these assets unless otherwise noted.</t>
  </si>
  <si>
    <t>Overview of active AWAC assets</t>
  </si>
  <si>
    <t>Ownership / Entity</t>
  </si>
  <si>
    <t>AWAC Assets</t>
  </si>
  <si>
    <t>^The AWAC interest in the MRN bauxite mine in Brazil was divested during 2022.</t>
  </si>
  <si>
    <t>MRN*^</t>
  </si>
  <si>
    <t>Alcoa World Alumina LLC, 
Alcoa World Alumina Brasil Ltda.</t>
  </si>
  <si>
    <t xml:space="preserve">Annual figures. Area rehabilitated means land returned to natural conditions or to productive use (such as farming) after mining or decommissioning of mine infrastructure in each reported year. </t>
  </si>
  <si>
    <t>Freshwater</t>
  </si>
  <si>
    <t>Other</t>
  </si>
  <si>
    <t>Category 3</t>
  </si>
  <si>
    <t>Operational Water Withdrawal</t>
  </si>
  <si>
    <t>Surface Water</t>
  </si>
  <si>
    <t>Ground Water</t>
  </si>
  <si>
    <t>Seawater</t>
  </si>
  <si>
    <t>Third Party Water</t>
  </si>
  <si>
    <t>Category 1</t>
  </si>
  <si>
    <t>Category 2</t>
  </si>
  <si>
    <t>All locations (All Locations, million cubic meters)</t>
  </si>
  <si>
    <t>Water scarce locations  (All Locations, million cubic meters)</t>
  </si>
  <si>
    <t>Operational Water Discharge</t>
  </si>
  <si>
    <t>Operational consumption</t>
  </si>
  <si>
    <t>Evaporation</t>
  </si>
  <si>
    <t>Entrainment</t>
  </si>
  <si>
    <t>Water withdrawal (Inputs to process / storage)</t>
  </si>
  <si>
    <t>Water discharge and consumption (Outputs)</t>
  </si>
  <si>
    <t>Category 1^ &amp; 2*</t>
  </si>
  <si>
    <t>Water balance</t>
  </si>
  <si>
    <t xml:space="preserve">1 This data is calculated has been ammended to correct a previous error in 2018 and 2019, and to also make the data on an AWAC "full facility basis" (i.e. the data previously contained Pocos, which is 100% Alcoa)
</t>
  </si>
  <si>
    <t>Full facility</t>
  </si>
  <si>
    <r>
      <t>GHG (CO</t>
    </r>
    <r>
      <rPr>
        <vertAlign val="subscript"/>
        <sz val="11.5"/>
        <color theme="3"/>
        <rFont val="Arial (Body)"/>
      </rPr>
      <t>2</t>
    </r>
    <r>
      <rPr>
        <sz val="11.5"/>
        <color theme="3"/>
        <rFont val="Arial"/>
        <family val="2"/>
        <scheme val="minor"/>
      </rPr>
      <t>-e ‘million tonnes)</t>
    </r>
  </si>
  <si>
    <t>Contributions for investments in associates</t>
  </si>
  <si>
    <t>Sustainability Data</t>
  </si>
  <si>
    <t>Employees</t>
  </si>
  <si>
    <r>
      <t>Lost work day</t>
    </r>
    <r>
      <rPr>
        <vertAlign val="superscript"/>
        <sz val="11.5"/>
        <color theme="3"/>
        <rFont val="Arial"/>
        <family val="2"/>
        <scheme val="minor"/>
      </rPr>
      <t>3</t>
    </r>
  </si>
  <si>
    <r>
      <t>Days away</t>
    </r>
    <r>
      <rPr>
        <vertAlign val="superscript"/>
        <sz val="11.5"/>
        <color theme="3"/>
        <rFont val="Arial"/>
        <family val="2"/>
        <scheme val="minor"/>
      </rPr>
      <t>4</t>
    </r>
  </si>
  <si>
    <r>
      <t>Total Recordable Injury Rate</t>
    </r>
    <r>
      <rPr>
        <vertAlign val="superscript"/>
        <sz val="11.5"/>
        <color theme="3"/>
        <rFont val="Arial"/>
        <family val="2"/>
      </rPr>
      <t>5</t>
    </r>
  </si>
  <si>
    <t>1  Including moisture content (as opposed to ‘bone dry’ tonnes).	
2  Alcoa calculates intensity measures based on unit of aluminium production. To adjust for the alumina part of the value chain, refining is included at a ratio of 1.9 tonnes of alumina produced to 1.0 tonnes of aluminium produced.
3  Lost workday rate represents the number of injuries and illnesses resulting in one or more days away from work per 100 full-time workers.
4  Days away, restricted and transfer rate includes lost workday cases plus cases that involve days of restricted duty and job transfer per 100 full-time workers.
5 Total recordable incident rate represents the number of injuries and illnesses resulting in days away from work, job transfer or restriction, medical treatment or other recordables per 100 full-time workers.</t>
  </si>
  <si>
    <t>Category 1 water is of a high quality and suitable for most purposes with little or no treatment. 
Category 2 water is of a medium quality and suitable for some purposes, such as irrigation. 
Category 3 water is of a low quality and suitable for limited purposes without significant treatment. 
Categories 1 and 2 are equivalent to the ICMM High Quality definition, and Category 3 is equivalent to the ICMM Low Quality definition. 
Freshwater Includes water drawn from rivers and streams, bore fields and contracted 3rd party water.
^Includes water drawn from rivers and streams, bore fields and contracted 3rd party water.
*Includes precipitation, runoff, and groundwater includes produced water which is water entrained in ore.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</si>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</sst>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164" formatCode="0.0%"/>
    <numFmt numFmtId="165" formatCode="0.00%;\(0.00%\)"/>
    <numFmt numFmtId="166" formatCode="0.0%;\(0.0%\)"/>
    <numFmt numFmtId="167" formatCode="#,##0;\(#,##0\)"/>
    <numFmt numFmtId="168" formatCode="_-* #,##0.00_-;\(* #,##0.00_-\)"/>
    <numFmt numFmtId="169" formatCode="#,##0_);\(#,##0\);&quot;-&quot;"/>
    <numFmt numFmtId="170" formatCode="0.000"/>
    <numFmt numFmtId="171" formatCode="#,##0.0%;\(#,##0.0%\);&quot;-&quot;"/>
    <numFmt numFmtId="172" formatCode="#,##0.0_);\(#,##0.0\);&quot;-&quot;"/>
    <numFmt numFmtId="173" formatCode="#,##0%;\(#,##0%\);&quot;-&quot;"/>
    <numFmt numFmtId="174" formatCode="#,##0.00_);\(#,##0.00\);&quot;-&quot;"/>
    <numFmt numFmtId="175" formatCode="#,##0.000_);\(#,##0.000\);&quot;-&quot;"/>
  </numFmts>
  <fonts count="68">
    <font>
      <sz val="11"/>
      <color theme="3"/>
      <name val="Arial"/>
      <family val="2"/>
      <scheme val="minor"/>
    </font>
    <font>
      <sz val="11"/>
      <color theme="1"/>
      <name val="Arial"/>
      <family val="2"/>
      <scheme val="minor"/>
    </font>
    <font>
      <sz val="11"/>
      <color theme="1"/>
      <name val="Arial"/>
      <family val="2"/>
      <scheme val="minor"/>
    </font>
    <font>
      <b/>
      <sz val="11"/>
      <color theme="0"/>
      <name val="Arial"/>
      <family val="2"/>
      <scheme val="minor"/>
    </font>
    <font>
      <sz val="48"/>
      <color theme="0"/>
      <name val="Arial Black"/>
      <family val="2"/>
    </font>
    <font>
      <sz val="16"/>
      <color theme="0"/>
      <name val="Arial Black"/>
      <family val="2"/>
    </font>
    <font>
      <sz val="48"/>
      <name val="Arial Black"/>
      <family val="2"/>
    </font>
    <font>
      <b/>
      <sz val="9"/>
      <color theme="0"/>
      <name val="Arial"/>
      <family val="2"/>
      <scheme val="minor"/>
    </font>
    <font>
      <sz val="8"/>
      <color theme="0"/>
      <name val="Arial"/>
      <family val="2"/>
      <scheme val="minor"/>
    </font>
    <font>
      <sz val="11"/>
      <color theme="3"/>
      <name val="Arial"/>
      <family val="2"/>
      <scheme val="minor"/>
    </font>
    <font>
      <sz val="10"/>
      <color theme="3"/>
      <name val="Arial"/>
      <family val="2"/>
      <scheme val="minor"/>
    </font>
    <font>
      <sz val="9"/>
      <color theme="3"/>
      <name val="Arial"/>
      <family val="2"/>
      <scheme val="minor"/>
    </font>
    <font>
      <sz val="8"/>
      <color theme="2"/>
      <name val="Arial"/>
      <family val="2"/>
      <scheme val="minor"/>
    </font>
    <font>
      <sz val="6"/>
      <color theme="3"/>
      <name val="Arial"/>
      <family val="2"/>
      <scheme val="minor"/>
    </font>
    <font>
      <sz val="8"/>
      <color theme="6"/>
      <name val="Arial"/>
      <family val="2"/>
      <scheme val="minor"/>
    </font>
    <font>
      <b/>
      <sz val="10"/>
      <color theme="0"/>
      <name val="Arial"/>
      <family val="2"/>
      <scheme val="minor"/>
    </font>
    <font>
      <b/>
      <sz val="10"/>
      <color theme="3"/>
      <name val="Arial"/>
      <family val="2"/>
      <scheme val="minor"/>
    </font>
    <font>
      <b/>
      <sz val="9"/>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F0000"/>
      <name val="Arial"/>
      <family val="2"/>
      <scheme val="minor"/>
    </font>
    <font>
      <i/>
      <sz val="11"/>
      <color rgb="FF7F7F7F"/>
      <name val="Arial"/>
      <family val="2"/>
      <scheme val="minor"/>
    </font>
    <font>
      <b/>
      <u/>
      <sz val="6"/>
      <name val="Arial"/>
      <family val="2"/>
      <scheme val="minor"/>
    </font>
    <font>
      <b/>
      <u/>
      <sz val="6"/>
      <color theme="0"/>
      <name val="Arial"/>
      <family val="2"/>
      <scheme val="minor"/>
    </font>
    <font>
      <b/>
      <sz val="9"/>
      <color rgb="FF095540"/>
      <name val="Arial"/>
      <family val="2"/>
      <scheme val="minor"/>
    </font>
    <font>
      <sz val="16"/>
      <color rgb="FF749193"/>
      <name val="Arial Black"/>
      <family val="2"/>
    </font>
    <font>
      <sz val="11"/>
      <color theme="6"/>
      <name val="Arial"/>
      <family val="2"/>
      <scheme val="minor"/>
    </font>
    <font>
      <sz val="11"/>
      <color theme="2"/>
      <name val="Arial"/>
      <family val="2"/>
      <scheme val="minor"/>
    </font>
    <font>
      <b/>
      <sz val="11"/>
      <color theme="2"/>
      <name val="Arial"/>
      <family val="2"/>
      <scheme val="minor"/>
    </font>
    <font>
      <sz val="11.5"/>
      <color theme="3"/>
      <name val="Arial"/>
      <family val="2"/>
      <scheme val="minor"/>
    </font>
    <font>
      <b/>
      <sz val="11.5"/>
      <color theme="0"/>
      <name val="Arial"/>
      <family val="2"/>
      <scheme val="minor"/>
    </font>
    <font>
      <sz val="11.5"/>
      <color theme="1"/>
      <name val="Arial"/>
      <family val="2"/>
      <scheme val="minor"/>
    </font>
    <font>
      <b/>
      <sz val="11.5"/>
      <color theme="3"/>
      <name val="Arial"/>
      <family val="2"/>
      <scheme val="minor"/>
    </font>
    <font>
      <b/>
      <u/>
      <sz val="11.5"/>
      <color theme="0"/>
      <name val="Arial"/>
      <family val="2"/>
      <scheme val="minor"/>
    </font>
    <font>
      <b/>
      <sz val="11.5"/>
      <color rgb="FF095540"/>
      <name val="Arial"/>
      <family val="2"/>
      <scheme val="minor"/>
    </font>
    <font>
      <b/>
      <sz val="13"/>
      <color rgb="FF095540"/>
      <name val="Arial"/>
      <family val="2"/>
      <scheme val="minor"/>
    </font>
    <font>
      <sz val="9.5"/>
      <color theme="3"/>
      <name val="Arial"/>
      <family val="2"/>
      <scheme val="minor"/>
    </font>
    <font>
      <sz val="11.5"/>
      <color rgb="FF749193"/>
      <name val="Arial Black"/>
      <family val="2"/>
    </font>
    <font>
      <sz val="11.5"/>
      <color theme="6"/>
      <name val="Arial"/>
      <family val="2"/>
      <scheme val="minor"/>
    </font>
    <font>
      <sz val="20"/>
      <color rgb="FF749193"/>
      <name val="Arial Black"/>
      <family val="2"/>
    </font>
    <font>
      <sz val="13"/>
      <color theme="3"/>
      <name val="Arial"/>
      <family val="2"/>
      <scheme val="minor"/>
    </font>
    <font>
      <sz val="11"/>
      <color theme="0"/>
      <name val="Arial"/>
      <family val="2"/>
      <scheme val="minor"/>
    </font>
    <font>
      <vertAlign val="superscript"/>
      <sz val="11.5"/>
      <color theme="3"/>
      <name val="Arial (Body)"/>
    </font>
    <font>
      <vertAlign val="subscript"/>
      <sz val="11.5"/>
      <color theme="3"/>
      <name val="Arial (Body)"/>
    </font>
    <font>
      <b/>
      <sz val="13"/>
      <color theme="0"/>
      <name val="Arial"/>
      <family val="2"/>
      <scheme val="minor"/>
    </font>
    <font>
      <b/>
      <vertAlign val="superscript"/>
      <sz val="13"/>
      <color theme="0"/>
      <name val="Arial (Body)"/>
    </font>
    <font>
      <b/>
      <vertAlign val="subscript"/>
      <sz val="13"/>
      <color theme="0"/>
      <name val="Arial (Body)"/>
    </font>
    <font>
      <b/>
      <sz val="13"/>
      <color theme="9"/>
      <name val="Arial"/>
      <family val="2"/>
      <scheme val="minor"/>
    </font>
    <font>
      <b/>
      <vertAlign val="superscript"/>
      <sz val="11.5"/>
      <color theme="0"/>
      <name val="Arial (Body)"/>
    </font>
    <font>
      <sz val="11.5"/>
      <color theme="9"/>
      <name val="Arial"/>
      <family val="2"/>
      <scheme val="minor"/>
    </font>
    <font>
      <vertAlign val="superscript"/>
      <sz val="11.5"/>
      <color theme="3"/>
      <name val="Arial"/>
      <family val="2"/>
    </font>
    <font>
      <vertAlign val="superscript"/>
      <sz val="11.5"/>
      <color theme="3"/>
      <name val="Arial"/>
      <family val="2"/>
      <scheme val="minor"/>
    </font>
    <font>
      <sz val="8"/>
      <name val="Arial"/>
      <family val="2"/>
      <scheme val="minor"/>
    </font>
    <font>
      <sz val="10"/>
      <color theme="3"/>
      <name val="Calibri"/>
      <family val="2"/>
    </font>
    <font>
      <sz val="10"/>
      <color theme="3"/>
      <name val="Symbol"/>
      <family val="1"/>
      <charset val="2"/>
    </font>
    <font>
      <sz val="7"/>
      <color theme="3"/>
      <name val="Times New Roman"/>
      <family val="1"/>
    </font>
    <font>
      <b/>
      <u/>
      <sz val="8"/>
      <color theme="3"/>
      <name val="Calibri"/>
      <family val="2"/>
    </font>
    <font>
      <sz val="11.5"/>
      <color rgb="FFFFFFFF"/>
      <name val="Arial"/>
      <family val="2"/>
      <scheme val="minor"/>
    </font>
    <font>
      <b/>
      <sz val="11.5"/>
      <color rgb="FF045541"/>
      <name val="Arial"/>
      <family val="2"/>
      <scheme val="minor"/>
    </font>
    <font>
      <sz val="11.5"/>
      <color rgb="FF045541"/>
      <name val="Arial"/>
      <family val="2"/>
      <scheme val="minor"/>
    </font>
    <font>
      <i/>
      <sz val="11.5"/>
      <color theme="3"/>
      <name val="Arial"/>
      <family val="2"/>
      <scheme val="minor"/>
    </font>
    <font>
      <sz val="11"/>
      <color theme="3"/>
      <name val="Calibri"/>
      <family val="2"/>
    </font>
    <font>
      <i/>
      <sz val="11"/>
      <color theme="3"/>
      <name val="Arial"/>
      <family val="2"/>
      <scheme val="minor"/>
    </font>
    <font>
      <b/>
      <sz val="11"/>
      <color theme="3"/>
      <name val="Arial"/>
      <family val="2"/>
      <scheme val="minor"/>
    </font>
  </fonts>
  <fills count="35">
    <fill>
      <patternFill patternType="none"/>
    </fill>
    <fill>
      <patternFill patternType="gray125"/>
    </fill>
    <fill>
      <patternFill patternType="solid">
        <fgColor theme="6"/>
        <bgColor indexed="64"/>
      </patternFill>
    </fill>
    <fill>
      <patternFill patternType="solid">
        <fgColor theme="3"/>
        <bgColor indexed="64"/>
      </patternFill>
    </fill>
    <fill>
      <patternFill patternType="solid">
        <fgColor theme="2"/>
        <bgColor indexed="64"/>
      </patternFill>
    </fill>
    <fill>
      <patternFill patternType="solid">
        <fgColor rgb="FFDEE6E8"/>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5"/>
        <bgColor indexed="64"/>
      </patternFill>
    </fill>
    <fill>
      <patternFill patternType="solid">
        <fgColor theme="7"/>
        <bgColor indexed="64"/>
      </patternFill>
    </fill>
    <fill>
      <patternFill patternType="solid">
        <fgColor rgb="FF4BA5A0"/>
        <bgColor indexed="64"/>
      </patternFill>
    </fill>
    <fill>
      <patternFill patternType="solid">
        <fgColor rgb="FF095540"/>
        <bgColor indexed="64"/>
      </patternFill>
    </fill>
    <fill>
      <patternFill patternType="solid">
        <fgColor rgb="FFDFE6E6"/>
        <bgColor indexed="64"/>
      </patternFill>
    </fill>
    <fill>
      <patternFill patternType="solid">
        <fgColor rgb="FFE3EDE6"/>
        <bgColor indexed="64"/>
      </patternFill>
    </fill>
    <fill>
      <patternFill patternType="solid">
        <fgColor rgb="FFECF6F5"/>
        <bgColor indexed="64"/>
      </patternFill>
    </fill>
    <fill>
      <patternFill patternType="solid">
        <fgColor rgb="FFDFF0EF"/>
        <bgColor indexed="64"/>
      </patternFill>
    </fill>
    <fill>
      <patternFill patternType="solid">
        <fgColor rgb="FF4CA49F"/>
        <bgColor indexed="64"/>
      </patternFill>
    </fill>
    <fill>
      <patternFill patternType="solid">
        <fgColor rgb="FFE8ECED"/>
        <bgColor indexed="64"/>
      </patternFill>
    </fill>
    <fill>
      <patternFill patternType="solid">
        <fgColor rgb="FF236350"/>
        <bgColor indexed="64"/>
      </patternFill>
    </fill>
    <fill>
      <patternFill patternType="solid">
        <fgColor rgb="FF0A5540"/>
        <bgColor indexed="64"/>
      </patternFill>
    </fill>
    <fill>
      <patternFill patternType="solid">
        <fgColor rgb="FFF4F6F6"/>
        <bgColor indexed="64"/>
      </patternFill>
    </fill>
    <fill>
      <patternFill patternType="solid">
        <fgColor rgb="FFD3E4D9"/>
        <bgColor indexed="64"/>
      </patternFill>
    </fill>
    <fill>
      <patternFill patternType="solid">
        <fgColor rgb="FFECF4F0"/>
        <bgColor indexed="64"/>
      </patternFill>
    </fill>
    <fill>
      <patternFill patternType="solid">
        <fgColor theme="4" tint="0.59999389629810485"/>
        <bgColor indexed="64"/>
      </patternFill>
    </fill>
    <fill>
      <patternFill patternType="solid">
        <fgColor rgb="FF085440"/>
        <bgColor indexed="64"/>
      </patternFill>
    </fill>
    <fill>
      <patternFill patternType="solid">
        <fgColor rgb="FF4BA4A0"/>
        <bgColor indexed="64"/>
      </patternFill>
    </fill>
    <fill>
      <patternFill patternType="solid">
        <fgColor rgb="FFE3ECE8"/>
        <bgColor indexed="64"/>
      </patternFill>
    </fill>
    <fill>
      <patternFill patternType="solid">
        <fgColor rgb="FFF3F3F3"/>
        <bgColor indexed="64"/>
      </patternFill>
    </fill>
    <fill>
      <patternFill patternType="solid">
        <fgColor rgb="FFFFFFFF"/>
        <bgColor indexed="64"/>
      </patternFill>
    </fill>
  </fills>
  <borders count="23">
    <border>
      <left/>
      <right/>
      <top/>
      <bottom/>
      <diagonal/>
    </border>
    <border>
      <left/>
      <right/>
      <top/>
      <bottom style="thin">
        <color rgb="FFDEE6E8"/>
      </bottom>
      <diagonal/>
    </border>
    <border>
      <left/>
      <right/>
      <top style="thin">
        <color rgb="FFDEE6E8"/>
      </top>
      <bottom style="thin">
        <color rgb="FFDEE6E8"/>
      </bottom>
      <diagonal/>
    </border>
    <border>
      <left/>
      <right/>
      <top style="thin">
        <color rgb="FFDEE6E8"/>
      </top>
      <bottom/>
      <diagonal/>
    </border>
    <border>
      <left/>
      <right/>
      <top style="thin">
        <color theme="6"/>
      </top>
      <bottom style="thin">
        <color theme="6"/>
      </bottom>
      <diagonal/>
    </border>
    <border>
      <left/>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2"/>
      </top>
      <bottom style="thin">
        <color theme="2"/>
      </bottom>
      <diagonal/>
    </border>
    <border>
      <left/>
      <right/>
      <top style="thin">
        <color theme="4"/>
      </top>
      <bottom/>
      <diagonal/>
    </border>
    <border>
      <left/>
      <right/>
      <top style="thin">
        <color rgb="FF9EC2A9"/>
      </top>
      <bottom style="thin">
        <color rgb="FF9EC2A9"/>
      </bottom>
      <diagonal/>
    </border>
    <border>
      <left/>
      <right/>
      <top/>
      <bottom style="thin">
        <color theme="8" tint="0.39994506668294322"/>
      </bottom>
      <diagonal/>
    </border>
    <border>
      <left/>
      <right/>
      <top style="thin">
        <color theme="8" tint="0.39994506668294322"/>
      </top>
      <bottom style="thin">
        <color theme="8" tint="0.39994506668294322"/>
      </bottom>
      <diagonal/>
    </border>
    <border>
      <left/>
      <right/>
      <top style="thin">
        <color theme="8" tint="0.39994506668294322"/>
      </top>
      <bottom/>
      <diagonal/>
    </border>
    <border>
      <left/>
      <right/>
      <top/>
      <bottom style="thin">
        <color theme="8" tint="0.39997558519241921"/>
      </bottom>
      <diagonal/>
    </border>
    <border>
      <left style="thin">
        <color theme="8" tint="0.39997558519241921"/>
      </left>
      <right/>
      <top/>
      <bottom style="thin">
        <color theme="8" tint="0.39997558519241921"/>
      </bottom>
      <diagonal/>
    </border>
    <border>
      <left style="thin">
        <color theme="8" tint="0.39997558519241921"/>
      </left>
      <right/>
      <top/>
      <bottom/>
      <diagonal/>
    </border>
    <border>
      <left style="thin">
        <color theme="8" tint="0.39997558519241921"/>
      </left>
      <right/>
      <top style="thin">
        <color theme="8" tint="0.39994506668294322"/>
      </top>
      <bottom/>
      <diagonal/>
    </border>
    <border>
      <left style="thin">
        <color theme="8" tint="0.39997558519241921"/>
      </left>
      <right style="thin">
        <color theme="8" tint="0.39997558519241921"/>
      </right>
      <top style="thin">
        <color theme="8" tint="0.39994506668294322"/>
      </top>
      <bottom/>
      <diagonal/>
    </border>
    <border>
      <left/>
      <right/>
      <top style="thin">
        <color theme="8" tint="0.39997558519241921"/>
      </top>
      <bottom style="thin">
        <color theme="8" tint="0.39997558519241921"/>
      </bottom>
      <diagonal/>
    </border>
    <border>
      <left style="thin">
        <color theme="8" tint="0.39994506668294322"/>
      </left>
      <right/>
      <top style="thin">
        <color theme="8" tint="0.39994506668294322"/>
      </top>
      <bottom style="thin">
        <color theme="8" tint="0.39994506668294322"/>
      </bottom>
      <diagonal/>
    </border>
  </borders>
  <cellStyleXfs count="41">
    <xf numFmtId="0" fontId="0" fillId="0" borderId="0" applyNumberFormat="0" applyProtection="0">
      <alignment vertical="top"/>
    </xf>
    <xf numFmtId="166"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4" fillId="0" borderId="0" applyNumberFormat="0" applyFill="0" applyBorder="0" applyAlignment="0" applyProtection="0"/>
    <xf numFmtId="0" fontId="28" fillId="0" borderId="0" applyNumberFormat="0" applyProtection="0">
      <alignment horizontal="left" vertical="top" wrapText="1"/>
    </xf>
    <xf numFmtId="0" fontId="7" fillId="2" borderId="0" applyNumberFormat="0" applyProtection="0">
      <alignment vertical="top" wrapText="1"/>
    </xf>
    <xf numFmtId="0" fontId="29" fillId="0" borderId="0" applyNumberFormat="0" applyFill="0" applyProtection="0">
      <alignment vertical="top" wrapText="1"/>
    </xf>
    <xf numFmtId="0" fontId="7" fillId="4" borderId="0" applyNumberFormat="0" applyBorder="0" applyProtection="0">
      <alignment vertical="top" wrapText="1"/>
    </xf>
    <xf numFmtId="0" fontId="18" fillId="7" borderId="0" applyNumberFormat="0" applyBorder="0" applyAlignment="0" applyProtection="0"/>
    <xf numFmtId="0" fontId="19" fillId="8" borderId="0" applyNumberFormat="0" applyBorder="0" applyAlignment="0" applyProtection="0"/>
    <xf numFmtId="0" fontId="20" fillId="9" borderId="0" applyNumberFormat="0" applyBorder="0" applyAlignment="0" applyProtection="0"/>
    <xf numFmtId="0" fontId="21" fillId="10" borderId="6" applyNumberFormat="0" applyAlignment="0" applyProtection="0"/>
    <xf numFmtId="0" fontId="22" fillId="11" borderId="7" applyNumberFormat="0" applyAlignment="0" applyProtection="0"/>
    <xf numFmtId="0" fontId="23" fillId="11" borderId="6" applyNumberFormat="0" applyAlignment="0" applyProtection="0"/>
    <xf numFmtId="0" fontId="26" fillId="0" borderId="0" applyNumberFormat="0" applyFill="0" applyAlignment="0" applyProtection="0"/>
    <xf numFmtId="0" fontId="3" fillId="12" borderId="8" applyNumberFormat="0" applyAlignment="0" applyProtection="0"/>
    <xf numFmtId="0" fontId="24" fillId="0" borderId="0" applyNumberFormat="0" applyFill="0" applyBorder="0" applyAlignment="0" applyProtection="0"/>
    <xf numFmtId="0" fontId="2" fillId="13" borderId="9" applyNumberFormat="0" applyFont="0" applyAlignment="0" applyProtection="0"/>
    <xf numFmtId="0" fontId="25" fillId="0" borderId="0" applyNumberFormat="0" applyFill="0" applyBorder="0" applyAlignment="0" applyProtection="0"/>
    <xf numFmtId="0" fontId="17" fillId="0" borderId="10" applyNumberFormat="0" applyProtection="0">
      <alignment vertical="top" wrapText="1"/>
    </xf>
    <xf numFmtId="0" fontId="15" fillId="2" borderId="0" applyProtection="0">
      <alignment vertical="center"/>
    </xf>
    <xf numFmtId="0" fontId="15" fillId="3" borderId="0" applyProtection="0">
      <alignment vertical="center"/>
    </xf>
    <xf numFmtId="0" fontId="15" fillId="4" borderId="0">
      <alignment vertical="center"/>
    </xf>
    <xf numFmtId="0" fontId="16" fillId="5" borderId="0">
      <alignment vertical="center"/>
    </xf>
    <xf numFmtId="0" fontId="15" fillId="15" borderId="0" applyProtection="0">
      <alignment vertical="center"/>
    </xf>
    <xf numFmtId="0" fontId="15" fillId="14" borderId="0" applyProtection="0">
      <alignment vertical="center"/>
    </xf>
    <xf numFmtId="0" fontId="10" fillId="6" borderId="2" applyProtection="0">
      <alignment vertical="center"/>
    </xf>
    <xf numFmtId="0" fontId="5" fillId="0" borderId="0" applyProtection="0">
      <alignment horizontal="left" vertical="top"/>
    </xf>
    <xf numFmtId="0" fontId="11" fillId="0" borderId="4" applyNumberFormat="0" applyAlignment="0" applyProtection="0">
      <alignment horizontal="left" vertical="top"/>
    </xf>
    <xf numFmtId="0" fontId="13" fillId="0" borderId="0" applyNumberFormat="0" applyFill="0" applyProtection="0">
      <alignment horizontal="left" vertical="top" wrapText="1"/>
    </xf>
    <xf numFmtId="0" fontId="7" fillId="3" borderId="0" applyNumberFormat="0" applyProtection="0">
      <alignment vertical="top" wrapText="1"/>
    </xf>
    <xf numFmtId="0" fontId="11" fillId="0" borderId="5" applyNumberFormat="0" applyProtection="0">
      <alignment vertical="top" wrapText="1"/>
    </xf>
    <xf numFmtId="165" fontId="11" fillId="0" borderId="5" applyFont="0" applyFill="0" applyBorder="0" applyAlignment="0" applyProtection="0">
      <alignment horizontal="right" vertical="top" wrapText="1"/>
    </xf>
    <xf numFmtId="0" fontId="27" fillId="0" borderId="0" applyNumberFormat="0" applyFill="0" applyBorder="0" applyAlignment="0" applyProtection="0">
      <alignment vertical="top"/>
    </xf>
    <xf numFmtId="0" fontId="11" fillId="0" borderId="0" applyNumberFormat="0" applyProtection="0">
      <alignment vertical="top"/>
    </xf>
    <xf numFmtId="0" fontId="7" fillId="15" borderId="0" applyNumberFormat="0" applyProtection="0">
      <alignment horizontal="left" vertical="top" wrapText="1"/>
    </xf>
    <xf numFmtId="0" fontId="7" fillId="14" borderId="0" applyNumberFormat="0" applyProtection="0">
      <alignment horizontal="left" vertical="top" wrapText="1"/>
    </xf>
    <xf numFmtId="0" fontId="14" fillId="0" borderId="0" applyNumberFormat="0" applyProtection="0">
      <alignment horizontal="right" vertical="top" wrapText="1"/>
    </xf>
    <xf numFmtId="0" fontId="12" fillId="0" borderId="0">
      <alignment horizontal="right" vertical="top" wrapText="1"/>
    </xf>
    <xf numFmtId="0" fontId="8" fillId="0" borderId="0" applyNumberFormat="0" applyProtection="0">
      <alignment horizontal="right" vertical="top" wrapText="1"/>
    </xf>
  </cellStyleXfs>
  <cellXfs count="240">
    <xf numFmtId="0" fontId="0" fillId="0" borderId="0" xfId="0">
      <alignment vertical="top"/>
    </xf>
    <xf numFmtId="0" fontId="0" fillId="6" borderId="0" xfId="0" applyFill="1">
      <alignment vertical="top"/>
    </xf>
    <xf numFmtId="0" fontId="0" fillId="6" borderId="0" xfId="0" applyFill="1" applyAlignment="1">
      <alignment vertical="center"/>
    </xf>
    <xf numFmtId="0" fontId="6" fillId="0" borderId="0" xfId="0" applyFont="1" applyAlignment="1">
      <alignment vertical="top" wrapText="1"/>
    </xf>
    <xf numFmtId="0" fontId="5" fillId="0" borderId="0" xfId="0" applyFont="1">
      <alignment vertical="top"/>
    </xf>
    <xf numFmtId="0" fontId="0" fillId="20" borderId="0" xfId="0" applyFill="1">
      <alignment vertical="top"/>
    </xf>
    <xf numFmtId="0" fontId="9" fillId="20" borderId="0" xfId="0" applyFont="1" applyFill="1" applyAlignment="1">
      <alignment horizontal="left" vertical="top"/>
    </xf>
    <xf numFmtId="0" fontId="11" fillId="20" borderId="0" xfId="0" applyFont="1" applyFill="1" applyAlignment="1">
      <alignment horizontal="left" vertical="top"/>
    </xf>
    <xf numFmtId="164" fontId="11" fillId="20" borderId="0" xfId="1" applyNumberFormat="1" applyFont="1" applyFill="1" applyAlignment="1">
      <alignment horizontal="left" vertical="top"/>
    </xf>
    <xf numFmtId="0" fontId="0" fillId="21" borderId="0" xfId="0" applyFill="1">
      <alignment vertical="top"/>
    </xf>
    <xf numFmtId="0" fontId="0" fillId="24" borderId="0" xfId="0" applyFill="1">
      <alignment vertical="top"/>
    </xf>
    <xf numFmtId="0" fontId="0" fillId="24" borderId="0" xfId="0" quotePrefix="1" applyFill="1" applyAlignment="1">
      <alignment vertical="top" wrapText="1"/>
    </xf>
    <xf numFmtId="0" fontId="5" fillId="0" borderId="0" xfId="28" applyAlignment="1">
      <alignment vertical="top"/>
    </xf>
    <xf numFmtId="0" fontId="4" fillId="0" borderId="0" xfId="4" applyFill="1" applyAlignment="1">
      <alignment vertical="top" wrapText="1"/>
    </xf>
    <xf numFmtId="0" fontId="0" fillId="25" borderId="0" xfId="0" applyFill="1">
      <alignment vertical="top"/>
    </xf>
    <xf numFmtId="0" fontId="24" fillId="24" borderId="0" xfId="0" applyFont="1" applyFill="1" applyAlignment="1">
      <alignment vertical="top" wrapText="1"/>
    </xf>
    <xf numFmtId="0" fontId="0" fillId="23" borderId="0" xfId="0" applyFill="1">
      <alignment vertical="top"/>
    </xf>
    <xf numFmtId="0" fontId="0" fillId="26" borderId="0" xfId="0" applyFill="1">
      <alignment vertical="top"/>
    </xf>
    <xf numFmtId="0" fontId="33" fillId="23" borderId="0" xfId="0" applyFont="1" applyFill="1" applyAlignment="1">
      <alignment vertical="top" wrapText="1"/>
    </xf>
    <xf numFmtId="0" fontId="33" fillId="26" borderId="0" xfId="0" applyFont="1" applyFill="1" applyAlignment="1">
      <alignment vertical="top" wrapText="1"/>
    </xf>
    <xf numFmtId="0" fontId="33" fillId="6" borderId="0" xfId="0" applyFont="1" applyFill="1" applyAlignment="1">
      <alignment vertical="top" wrapText="1"/>
    </xf>
    <xf numFmtId="0" fontId="34" fillId="16" borderId="0" xfId="0" applyFont="1" applyFill="1" applyAlignment="1">
      <alignment vertical="center" wrapText="1"/>
    </xf>
    <xf numFmtId="0" fontId="33" fillId="6" borderId="2" xfId="0" applyFont="1" applyFill="1" applyBorder="1" applyAlignment="1">
      <alignment vertical="center" wrapText="1"/>
    </xf>
    <xf numFmtId="0" fontId="35" fillId="6" borderId="0" xfId="0" applyFont="1" applyFill="1" applyAlignment="1">
      <alignment vertical="center" wrapText="1"/>
    </xf>
    <xf numFmtId="0" fontId="34" fillId="17" borderId="0" xfId="0" applyFont="1" applyFill="1" applyAlignment="1">
      <alignment vertical="center" wrapText="1"/>
    </xf>
    <xf numFmtId="0" fontId="34" fillId="4" borderId="0" xfId="0" applyFont="1" applyFill="1" applyAlignment="1">
      <alignment vertical="center" wrapText="1"/>
    </xf>
    <xf numFmtId="0" fontId="36" fillId="18" borderId="0" xfId="0" applyFont="1" applyFill="1" applyAlignment="1">
      <alignment vertical="center" wrapText="1"/>
    </xf>
    <xf numFmtId="0" fontId="33" fillId="6" borderId="1" xfId="0" applyFont="1" applyFill="1" applyBorder="1" applyAlignment="1">
      <alignment vertical="center" wrapText="1"/>
    </xf>
    <xf numFmtId="0" fontId="33" fillId="6" borderId="3" xfId="0" applyFont="1" applyFill="1" applyBorder="1" applyAlignment="1">
      <alignment vertical="center" wrapText="1"/>
    </xf>
    <xf numFmtId="0" fontId="33" fillId="6" borderId="0" xfId="0" applyFont="1" applyFill="1" applyAlignment="1">
      <alignment vertical="center" wrapText="1"/>
    </xf>
    <xf numFmtId="0" fontId="33" fillId="6" borderId="2" xfId="27" applyFont="1" applyAlignment="1">
      <alignment vertical="center" wrapText="1"/>
    </xf>
    <xf numFmtId="0" fontId="36" fillId="18" borderId="0" xfId="24" applyFont="1" applyFill="1" applyAlignment="1">
      <alignment vertical="center" wrapText="1"/>
    </xf>
    <xf numFmtId="0" fontId="34" fillId="15" borderId="0" xfId="25" applyFont="1" applyAlignment="1">
      <alignment vertical="center" wrapText="1"/>
    </xf>
    <xf numFmtId="0" fontId="33" fillId="23" borderId="0" xfId="0" applyFont="1" applyFill="1">
      <alignment vertical="top"/>
    </xf>
    <xf numFmtId="0" fontId="33" fillId="26" borderId="0" xfId="0" applyFont="1" applyFill="1">
      <alignment vertical="top"/>
    </xf>
    <xf numFmtId="0" fontId="33" fillId="6" borderId="0" xfId="0" applyFont="1" applyFill="1">
      <alignment vertical="top"/>
    </xf>
    <xf numFmtId="0" fontId="37" fillId="16" borderId="0" xfId="34" applyFont="1" applyFill="1" applyBorder="1" applyAlignment="1">
      <alignment horizontal="right" vertical="center"/>
    </xf>
    <xf numFmtId="0" fontId="33" fillId="6" borderId="2" xfId="0" applyFont="1" applyFill="1" applyBorder="1" applyAlignment="1">
      <alignment horizontal="right" vertical="center"/>
    </xf>
    <xf numFmtId="0" fontId="33" fillId="6" borderId="0" xfId="0" applyFont="1" applyFill="1" applyAlignment="1">
      <alignment horizontal="right" vertical="center"/>
    </xf>
    <xf numFmtId="0" fontId="37" fillId="17" borderId="0" xfId="34" applyFont="1" applyFill="1" applyAlignment="1">
      <alignment horizontal="right" vertical="center"/>
    </xf>
    <xf numFmtId="0" fontId="34" fillId="4" borderId="0" xfId="0" applyFont="1" applyFill="1" applyAlignment="1">
      <alignment horizontal="right" vertical="center"/>
    </xf>
    <xf numFmtId="0" fontId="36" fillId="18" borderId="0" xfId="0" applyFont="1" applyFill="1" applyAlignment="1">
      <alignment horizontal="right" vertical="center"/>
    </xf>
    <xf numFmtId="0" fontId="33" fillId="6" borderId="1" xfId="0" applyFont="1" applyFill="1" applyBorder="1" applyAlignment="1">
      <alignment horizontal="right" vertical="center"/>
    </xf>
    <xf numFmtId="0" fontId="33" fillId="6" borderId="3" xfId="0" applyFont="1" applyFill="1" applyBorder="1" applyAlignment="1">
      <alignment horizontal="right" vertical="center"/>
    </xf>
    <xf numFmtId="0" fontId="33" fillId="6" borderId="2" xfId="27" applyFont="1">
      <alignment vertical="center"/>
    </xf>
    <xf numFmtId="0" fontId="36" fillId="18" borderId="0" xfId="24" applyFont="1" applyFill="1">
      <alignment vertical="center"/>
    </xf>
    <xf numFmtId="0" fontId="34" fillId="15" borderId="0" xfId="25" applyFont="1">
      <alignment vertical="center"/>
    </xf>
    <xf numFmtId="0" fontId="30" fillId="23" borderId="0" xfId="0" applyFont="1" applyFill="1" applyAlignment="1">
      <alignment horizontal="right" vertical="center" wrapText="1"/>
    </xf>
    <xf numFmtId="0" fontId="34" fillId="22" borderId="0" xfId="6" applyFont="1" applyFill="1" applyAlignment="1">
      <alignment vertical="center" wrapText="1"/>
    </xf>
    <xf numFmtId="0" fontId="34" fillId="22" borderId="0" xfId="6" applyFont="1" applyFill="1" applyAlignment="1">
      <alignment horizontal="right" vertical="center" wrapText="1"/>
    </xf>
    <xf numFmtId="0" fontId="33" fillId="20" borderId="0" xfId="0" applyFont="1" applyFill="1" applyAlignment="1">
      <alignment horizontal="left" vertical="top"/>
    </xf>
    <xf numFmtId="0" fontId="39" fillId="20" borderId="0" xfId="5" applyFont="1" applyFill="1">
      <alignment horizontal="left" vertical="top" wrapText="1"/>
    </xf>
    <xf numFmtId="0" fontId="0" fillId="27" borderId="0" xfId="0" applyFill="1">
      <alignment vertical="top"/>
    </xf>
    <xf numFmtId="0" fontId="0" fillId="28" borderId="0" xfId="0" applyFill="1">
      <alignment vertical="top"/>
    </xf>
    <xf numFmtId="0" fontId="34" fillId="17" borderId="0" xfId="31" applyFont="1" applyFill="1" applyAlignment="1">
      <alignment vertical="center" wrapText="1"/>
    </xf>
    <xf numFmtId="0" fontId="33" fillId="0" borderId="5" xfId="32" applyFont="1" applyAlignment="1">
      <alignment vertical="center" wrapText="1"/>
    </xf>
    <xf numFmtId="0" fontId="33" fillId="0" borderId="5" xfId="32" applyFont="1" applyAlignment="1">
      <alignment horizontal="right" vertical="center" wrapText="1"/>
    </xf>
    <xf numFmtId="168" fontId="33" fillId="0" borderId="5" xfId="2" applyFont="1" applyBorder="1" applyAlignment="1">
      <alignment horizontal="right" vertical="center" wrapText="1"/>
    </xf>
    <xf numFmtId="168" fontId="33" fillId="19" borderId="5" xfId="2" applyFont="1" applyFill="1" applyBorder="1" applyAlignment="1">
      <alignment horizontal="right" vertical="center" wrapText="1"/>
    </xf>
    <xf numFmtId="0" fontId="33" fillId="0" borderId="0" xfId="30" applyFont="1" applyAlignment="1">
      <alignment horizontal="left" vertical="center" wrapText="1"/>
    </xf>
    <xf numFmtId="0" fontId="34" fillId="17" borderId="0" xfId="31" applyFont="1" applyFill="1" applyAlignment="1">
      <alignment horizontal="right" vertical="center" wrapText="1"/>
    </xf>
    <xf numFmtId="0" fontId="33" fillId="0" borderId="5" xfId="32" applyFont="1" applyAlignment="1">
      <alignment horizontal="left" vertical="center" wrapText="1"/>
    </xf>
    <xf numFmtId="167" fontId="33" fillId="0" borderId="5" xfId="3" applyFont="1" applyBorder="1" applyAlignment="1">
      <alignment horizontal="right" vertical="center" wrapText="1"/>
    </xf>
    <xf numFmtId="167" fontId="33" fillId="19" borderId="5" xfId="3" applyFont="1" applyFill="1" applyBorder="1" applyAlignment="1">
      <alignment horizontal="right" vertical="center" wrapText="1"/>
    </xf>
    <xf numFmtId="0" fontId="34" fillId="4" borderId="0" xfId="6" applyFont="1" applyFill="1" applyAlignment="1">
      <alignment vertical="center" wrapText="1"/>
    </xf>
    <xf numFmtId="0" fontId="33" fillId="0" borderId="0" xfId="30" applyFont="1" applyAlignment="1">
      <alignment vertical="center" wrapText="1"/>
    </xf>
    <xf numFmtId="2" fontId="33" fillId="0" borderId="5" xfId="32" applyNumberFormat="1" applyFont="1" applyAlignment="1">
      <alignment vertical="center" wrapText="1"/>
    </xf>
    <xf numFmtId="0" fontId="41" fillId="0" borderId="0" xfId="7" applyFont="1" applyAlignment="1">
      <alignment vertical="center" wrapText="1"/>
    </xf>
    <xf numFmtId="168" fontId="33" fillId="0" borderId="5" xfId="2" applyFont="1" applyBorder="1" applyAlignment="1">
      <alignment vertical="center" wrapText="1"/>
    </xf>
    <xf numFmtId="0" fontId="37" fillId="17" borderId="0" xfId="34" applyFont="1" applyFill="1" applyAlignment="1">
      <alignment vertical="center" wrapText="1"/>
    </xf>
    <xf numFmtId="0" fontId="34" fillId="17" borderId="0" xfId="34" applyFont="1" applyFill="1" applyAlignment="1">
      <alignment vertical="center" wrapText="1"/>
    </xf>
    <xf numFmtId="168" fontId="33" fillId="0" borderId="5" xfId="32" applyNumberFormat="1" applyFont="1" applyAlignment="1">
      <alignment vertical="center" wrapText="1"/>
    </xf>
    <xf numFmtId="0" fontId="34" fillId="17" borderId="0" xfId="8" applyFont="1" applyFill="1" applyAlignment="1">
      <alignment vertical="center" wrapText="1"/>
    </xf>
    <xf numFmtId="0" fontId="33" fillId="28" borderId="0" xfId="0" applyFont="1" applyFill="1" applyAlignment="1">
      <alignment vertical="center" wrapText="1"/>
    </xf>
    <xf numFmtId="0" fontId="33" fillId="0" borderId="0" xfId="0" applyFont="1" applyAlignment="1">
      <alignment vertical="center" wrapText="1"/>
    </xf>
    <xf numFmtId="0" fontId="33" fillId="20" borderId="0" xfId="0" applyFont="1" applyFill="1" applyAlignment="1">
      <alignment vertical="center" wrapText="1"/>
    </xf>
    <xf numFmtId="41" fontId="33" fillId="0" borderId="0" xfId="0" applyNumberFormat="1" applyFont="1" applyAlignment="1">
      <alignment vertical="center" wrapText="1"/>
    </xf>
    <xf numFmtId="168" fontId="33" fillId="0" borderId="0" xfId="0" applyNumberFormat="1" applyFont="1" applyAlignment="1">
      <alignment vertical="center" wrapText="1"/>
    </xf>
    <xf numFmtId="0" fontId="33" fillId="28" borderId="0" xfId="0" applyFont="1" applyFill="1" applyAlignment="1">
      <alignment vertical="top" wrapText="1"/>
    </xf>
    <xf numFmtId="0" fontId="33" fillId="0" borderId="0" xfId="0" applyFont="1" applyAlignment="1">
      <alignment vertical="top" wrapText="1"/>
    </xf>
    <xf numFmtId="0" fontId="40" fillId="0" borderId="0" xfId="30" applyFont="1" applyAlignment="1">
      <alignment horizontal="left" vertical="center" wrapText="1"/>
    </xf>
    <xf numFmtId="0" fontId="43" fillId="0" borderId="0" xfId="7" applyFont="1" applyAlignment="1">
      <alignment horizontal="left" vertical="center" wrapText="1"/>
    </xf>
    <xf numFmtId="0" fontId="33" fillId="28" borderId="0" xfId="0" applyFont="1" applyFill="1" applyAlignment="1">
      <alignment horizontal="left" vertical="top" wrapText="1"/>
    </xf>
    <xf numFmtId="0" fontId="33" fillId="0" borderId="0" xfId="0" applyFont="1" applyAlignment="1">
      <alignment horizontal="left" vertical="top" wrapText="1"/>
    </xf>
    <xf numFmtId="0" fontId="33" fillId="6" borderId="0" xfId="0" applyFont="1" applyFill="1" applyAlignment="1">
      <alignment horizontal="left" vertical="top" wrapText="1"/>
    </xf>
    <xf numFmtId="0" fontId="40" fillId="0" borderId="0" xfId="30" applyFont="1">
      <alignment horizontal="left" vertical="top" wrapText="1"/>
    </xf>
    <xf numFmtId="0" fontId="43" fillId="0" borderId="0" xfId="7" applyFont="1" applyAlignment="1">
      <alignment vertical="center" wrapText="1"/>
    </xf>
    <xf numFmtId="0" fontId="41" fillId="0" borderId="0" xfId="7" applyFont="1" applyAlignment="1">
      <alignment horizontal="left" vertical="center" wrapText="1"/>
    </xf>
    <xf numFmtId="0" fontId="44" fillId="28" borderId="0" xfId="0" applyFont="1" applyFill="1" applyAlignment="1">
      <alignment horizontal="left" vertical="top" wrapText="1"/>
    </xf>
    <xf numFmtId="0" fontId="44" fillId="0" borderId="0" xfId="0" applyFont="1" applyAlignment="1">
      <alignment horizontal="left" vertical="top" wrapText="1"/>
    </xf>
    <xf numFmtId="0" fontId="44" fillId="6" borderId="0" xfId="0" applyFont="1" applyFill="1" applyAlignment="1">
      <alignment horizontal="left" vertical="top" wrapText="1"/>
    </xf>
    <xf numFmtId="0" fontId="39" fillId="0" borderId="0" xfId="5" applyFont="1">
      <alignment horizontal="left" vertical="top" wrapText="1"/>
    </xf>
    <xf numFmtId="0" fontId="38" fillId="0" borderId="0" xfId="5" applyFont="1">
      <alignment horizontal="left" vertical="top" wrapText="1"/>
    </xf>
    <xf numFmtId="0" fontId="34" fillId="17" borderId="0" xfId="8" applyFont="1" applyFill="1" applyAlignment="1">
      <alignment horizontal="right" vertical="center" wrapText="1"/>
    </xf>
    <xf numFmtId="0" fontId="33" fillId="0" borderId="11" xfId="32" applyFont="1" applyBorder="1" applyAlignment="1">
      <alignment horizontal="left" vertical="center" wrapText="1"/>
    </xf>
    <xf numFmtId="0" fontId="33" fillId="0" borderId="11" xfId="32" applyFont="1" applyBorder="1" applyAlignment="1">
      <alignment horizontal="right" vertical="center" wrapText="1"/>
    </xf>
    <xf numFmtId="167" fontId="33" fillId="0" borderId="11" xfId="3" applyFont="1" applyBorder="1" applyAlignment="1">
      <alignment horizontal="right" vertical="center" wrapText="1"/>
    </xf>
    <xf numFmtId="167" fontId="33" fillId="19" borderId="11" xfId="3" applyFont="1" applyFill="1" applyBorder="1" applyAlignment="1">
      <alignment horizontal="right" vertical="center" wrapText="1"/>
    </xf>
    <xf numFmtId="0" fontId="36" fillId="0" borderId="12" xfId="20" applyFont="1" applyBorder="1" applyAlignment="1">
      <alignment vertical="center" wrapText="1"/>
    </xf>
    <xf numFmtId="167" fontId="36" fillId="0" borderId="12" xfId="3" applyFont="1" applyBorder="1" applyAlignment="1">
      <alignment vertical="center" wrapText="1"/>
    </xf>
    <xf numFmtId="167" fontId="36" fillId="19" borderId="12" xfId="3" applyFont="1" applyFill="1" applyBorder="1" applyAlignment="1">
      <alignment vertical="center" wrapText="1"/>
    </xf>
    <xf numFmtId="0" fontId="33" fillId="0" borderId="11" xfId="32" applyFont="1" applyBorder="1" applyAlignment="1">
      <alignment vertical="center" wrapText="1"/>
    </xf>
    <xf numFmtId="167" fontId="33" fillId="29" borderId="5" xfId="3" applyFont="1" applyFill="1" applyBorder="1" applyAlignment="1">
      <alignment horizontal="right" vertical="center" wrapText="1"/>
    </xf>
    <xf numFmtId="0" fontId="33" fillId="29" borderId="5" xfId="32" applyFont="1" applyFill="1" applyAlignment="1">
      <alignment vertical="center" wrapText="1"/>
    </xf>
    <xf numFmtId="168" fontId="33" fillId="29" borderId="5" xfId="2" applyFont="1" applyFill="1" applyBorder="1" applyAlignment="1">
      <alignment vertical="center" wrapText="1"/>
    </xf>
    <xf numFmtId="0" fontId="34" fillId="22" borderId="13" xfId="6" applyFont="1" applyFill="1" applyBorder="1" applyAlignment="1">
      <alignment vertical="center" wrapText="1"/>
    </xf>
    <xf numFmtId="0" fontId="34" fillId="22" borderId="13" xfId="6" applyFont="1" applyFill="1" applyBorder="1" applyAlignment="1">
      <alignment horizontal="right" vertical="center" wrapText="1"/>
    </xf>
    <xf numFmtId="0" fontId="33" fillId="20" borderId="14" xfId="29" applyFont="1" applyFill="1" applyBorder="1" applyAlignment="1">
      <alignment horizontal="left" vertical="center"/>
    </xf>
    <xf numFmtId="2" fontId="33" fillId="20" borderId="14" xfId="29" applyNumberFormat="1" applyFont="1" applyFill="1" applyBorder="1" applyAlignment="1">
      <alignment horizontal="right" vertical="center"/>
    </xf>
    <xf numFmtId="2" fontId="33" fillId="21" borderId="14" xfId="29" applyNumberFormat="1" applyFont="1" applyFill="1" applyBorder="1" applyAlignment="1">
      <alignment horizontal="right" vertical="center"/>
    </xf>
    <xf numFmtId="0" fontId="33" fillId="20" borderId="13" xfId="29" applyFont="1" applyFill="1" applyBorder="1" applyAlignment="1">
      <alignment horizontal="left" vertical="center"/>
    </xf>
    <xf numFmtId="2" fontId="33" fillId="20" borderId="13" xfId="29" applyNumberFormat="1" applyFont="1" applyFill="1" applyBorder="1" applyAlignment="1">
      <alignment horizontal="right" vertical="center"/>
    </xf>
    <xf numFmtId="166" fontId="33" fillId="20" borderId="13" xfId="33" applyNumberFormat="1" applyFont="1" applyFill="1" applyBorder="1" applyAlignment="1">
      <alignment horizontal="right" vertical="center"/>
    </xf>
    <xf numFmtId="166" fontId="33" fillId="20" borderId="14" xfId="33" applyNumberFormat="1" applyFont="1" applyFill="1" applyBorder="1" applyAlignment="1">
      <alignment horizontal="right" vertical="center"/>
    </xf>
    <xf numFmtId="0" fontId="33" fillId="0" borderId="5" xfId="32" applyFont="1" applyAlignment="1">
      <alignment horizontal="left" vertical="top" wrapText="1"/>
    </xf>
    <xf numFmtId="0" fontId="33" fillId="0" borderId="5" xfId="32" applyFont="1" applyAlignment="1">
      <alignment horizontal="right" vertical="top" wrapText="1"/>
    </xf>
    <xf numFmtId="167" fontId="33" fillId="0" borderId="5" xfId="3" applyFont="1" applyBorder="1" applyAlignment="1">
      <alignment horizontal="right" vertical="top" wrapText="1"/>
    </xf>
    <xf numFmtId="167" fontId="33" fillId="19" borderId="5" xfId="3" applyFont="1" applyFill="1" applyBorder="1" applyAlignment="1">
      <alignment horizontal="right" vertical="top" wrapText="1"/>
    </xf>
    <xf numFmtId="0" fontId="53" fillId="28" borderId="0" xfId="0" applyFont="1" applyFill="1" applyAlignment="1">
      <alignment vertical="center" wrapText="1"/>
    </xf>
    <xf numFmtId="0" fontId="51" fillId="0" borderId="0" xfId="7" applyFont="1" applyAlignment="1">
      <alignment vertical="center" wrapText="1"/>
    </xf>
    <xf numFmtId="0" fontId="39" fillId="4" borderId="0" xfId="5" applyFont="1" applyFill="1">
      <alignment horizontal="left" vertical="top" wrapText="1"/>
    </xf>
    <xf numFmtId="49" fontId="33" fillId="0" borderId="5" xfId="32" applyNumberFormat="1" applyFont="1" applyAlignment="1">
      <alignment horizontal="right" vertical="center" wrapText="1"/>
    </xf>
    <xf numFmtId="0" fontId="34" fillId="30" borderId="0" xfId="8" applyFont="1" applyFill="1" applyAlignment="1">
      <alignment horizontal="right" vertical="center" wrapText="1"/>
    </xf>
    <xf numFmtId="0" fontId="36" fillId="28" borderId="0" xfId="20" applyFont="1" applyFill="1" applyBorder="1" applyAlignment="1">
      <alignment vertical="center" wrapText="1"/>
    </xf>
    <xf numFmtId="168" fontId="36" fillId="28" borderId="0" xfId="2" applyFont="1" applyFill="1" applyBorder="1" applyAlignment="1">
      <alignment vertical="center" wrapText="1"/>
    </xf>
    <xf numFmtId="167" fontId="36" fillId="28" borderId="0" xfId="3" applyFont="1" applyFill="1" applyBorder="1" applyAlignment="1">
      <alignment vertical="center" wrapText="1"/>
    </xf>
    <xf numFmtId="169" fontId="33" fillId="0" borderId="5" xfId="32" applyNumberFormat="1" applyFont="1" applyAlignment="1">
      <alignment vertical="center" wrapText="1"/>
    </xf>
    <xf numFmtId="169" fontId="33" fillId="29" borderId="5" xfId="32" applyNumberFormat="1" applyFont="1" applyFill="1" applyAlignment="1">
      <alignment vertical="center" wrapText="1"/>
    </xf>
    <xf numFmtId="169" fontId="33" fillId="29" borderId="5" xfId="3" applyNumberFormat="1" applyFont="1" applyFill="1" applyBorder="1" applyAlignment="1">
      <alignment horizontal="right" vertical="center" wrapText="1"/>
    </xf>
    <xf numFmtId="169" fontId="33" fillId="29" borderId="11" xfId="3" applyNumberFormat="1" applyFont="1" applyFill="1" applyBorder="1" applyAlignment="1">
      <alignment horizontal="right" vertical="center" wrapText="1"/>
    </xf>
    <xf numFmtId="169" fontId="36" fillId="29" borderId="12" xfId="20" applyNumberFormat="1" applyFont="1" applyFill="1" applyBorder="1" applyAlignment="1">
      <alignment vertical="center" wrapText="1"/>
    </xf>
    <xf numFmtId="0" fontId="36" fillId="0" borderId="5" xfId="32" applyFont="1" applyAlignment="1">
      <alignment vertical="center" wrapText="1"/>
    </xf>
    <xf numFmtId="167" fontId="36" fillId="0" borderId="5" xfId="3" applyFont="1" applyBorder="1" applyAlignment="1">
      <alignment horizontal="right" vertical="center" wrapText="1"/>
    </xf>
    <xf numFmtId="169" fontId="36" fillId="29" borderId="5" xfId="3" applyNumberFormat="1" applyFont="1" applyFill="1" applyBorder="1" applyAlignment="1">
      <alignment horizontal="right" vertical="center" wrapText="1"/>
    </xf>
    <xf numFmtId="170" fontId="33" fillId="0" borderId="5" xfId="32" applyNumberFormat="1" applyFont="1" applyAlignment="1">
      <alignment vertical="center" wrapText="1"/>
    </xf>
    <xf numFmtId="167" fontId="36" fillId="29" borderId="5" xfId="3" applyFont="1" applyFill="1" applyBorder="1" applyAlignment="1">
      <alignment horizontal="right" vertical="center" wrapText="1"/>
    </xf>
    <xf numFmtId="169" fontId="36" fillId="0" borderId="5" xfId="32" applyNumberFormat="1" applyFont="1" applyAlignment="1">
      <alignment vertical="center" wrapText="1"/>
    </xf>
    <xf numFmtId="169" fontId="33" fillId="20" borderId="14" xfId="29" applyNumberFormat="1" applyFont="1" applyFill="1" applyBorder="1" applyAlignment="1">
      <alignment horizontal="right" vertical="center"/>
    </xf>
    <xf numFmtId="169" fontId="33" fillId="21" borderId="14" xfId="29" applyNumberFormat="1" applyFont="1" applyFill="1" applyBorder="1" applyAlignment="1">
      <alignment horizontal="right" vertical="center"/>
    </xf>
    <xf numFmtId="171" fontId="33" fillId="20" borderId="14" xfId="33" applyNumberFormat="1" applyFont="1" applyFill="1" applyBorder="1" applyAlignment="1">
      <alignment horizontal="right" vertical="center"/>
    </xf>
    <xf numFmtId="172" fontId="0" fillId="20" borderId="0" xfId="0" applyNumberFormat="1" applyFill="1">
      <alignment vertical="top"/>
    </xf>
    <xf numFmtId="0" fontId="34" fillId="4" borderId="0" xfId="6" applyFont="1" applyFill="1" applyAlignment="1">
      <alignment horizontal="left" vertical="center" wrapText="1"/>
    </xf>
    <xf numFmtId="0" fontId="42" fillId="0" borderId="0" xfId="38" applyFont="1" applyAlignment="1">
      <alignment horizontal="right" vertical="center" wrapText="1"/>
    </xf>
    <xf numFmtId="0" fontId="31" fillId="27" borderId="0" xfId="0" applyFont="1" applyFill="1" applyAlignment="1">
      <alignment horizontal="right" vertical="center" wrapText="1"/>
    </xf>
    <xf numFmtId="0" fontId="34" fillId="4" borderId="0" xfId="0" applyFont="1" applyFill="1" applyAlignment="1">
      <alignment horizontal="left" vertical="center" wrapText="1"/>
    </xf>
    <xf numFmtId="169" fontId="33" fillId="0" borderId="5" xfId="3" applyNumberFormat="1" applyFont="1" applyBorder="1" applyAlignment="1">
      <alignment horizontal="right" vertical="center" wrapText="1"/>
    </xf>
    <xf numFmtId="169" fontId="36" fillId="0" borderId="5" xfId="3" applyNumberFormat="1" applyFont="1" applyBorder="1" applyAlignment="1">
      <alignment horizontal="right" vertical="center" wrapText="1"/>
    </xf>
    <xf numFmtId="169" fontId="33" fillId="0" borderId="11" xfId="3" applyNumberFormat="1" applyFont="1" applyBorder="1" applyAlignment="1">
      <alignment horizontal="right" vertical="center" wrapText="1"/>
    </xf>
    <xf numFmtId="169" fontId="36" fillId="0" borderId="12" xfId="20" applyNumberFormat="1" applyFont="1" applyBorder="1" applyAlignment="1">
      <alignment horizontal="right" vertical="center" wrapText="1"/>
    </xf>
    <xf numFmtId="167" fontId="33" fillId="0" borderId="12" xfId="3" applyFont="1" applyBorder="1" applyAlignment="1">
      <alignment vertical="center" wrapText="1"/>
    </xf>
    <xf numFmtId="4" fontId="33" fillId="29" borderId="5" xfId="32" applyNumberFormat="1" applyFont="1" applyFill="1" applyAlignment="1">
      <alignment horizontal="right" vertical="center" wrapText="1"/>
    </xf>
    <xf numFmtId="173" fontId="33" fillId="0" borderId="0" xfId="1" applyNumberFormat="1" applyFont="1" applyAlignment="1">
      <alignment vertical="center" wrapText="1"/>
    </xf>
    <xf numFmtId="169" fontId="36" fillId="0" borderId="12" xfId="2" applyNumberFormat="1" applyFont="1" applyBorder="1" applyAlignment="1">
      <alignment vertical="center" wrapText="1"/>
    </xf>
    <xf numFmtId="169" fontId="33" fillId="29" borderId="5" xfId="2" applyNumberFormat="1" applyFont="1" applyFill="1" applyBorder="1" applyAlignment="1">
      <alignment vertical="center" wrapText="1"/>
    </xf>
    <xf numFmtId="175" fontId="33" fillId="0" borderId="12" xfId="20" applyNumberFormat="1" applyFont="1" applyBorder="1" applyAlignment="1">
      <alignment vertical="center" wrapText="1"/>
    </xf>
    <xf numFmtId="175" fontId="33" fillId="29" borderId="12" xfId="20" applyNumberFormat="1" applyFont="1" applyFill="1" applyBorder="1" applyAlignment="1">
      <alignment vertical="center" wrapText="1"/>
    </xf>
    <xf numFmtId="0" fontId="33" fillId="0" borderId="12" xfId="20" applyFont="1" applyBorder="1" applyAlignment="1">
      <alignment vertical="center" wrapText="1"/>
    </xf>
    <xf numFmtId="0" fontId="33" fillId="29" borderId="12" xfId="20" applyFont="1" applyFill="1" applyBorder="1" applyAlignment="1">
      <alignment vertical="center" wrapText="1"/>
    </xf>
    <xf numFmtId="172" fontId="33" fillId="29" borderId="12" xfId="20" applyNumberFormat="1" applyFont="1" applyFill="1" applyBorder="1" applyAlignment="1">
      <alignment vertical="center" wrapText="1"/>
    </xf>
    <xf numFmtId="174" fontId="33" fillId="0" borderId="5" xfId="32" applyNumberFormat="1" applyFont="1" applyAlignment="1">
      <alignment horizontal="right" vertical="center" wrapText="1"/>
    </xf>
    <xf numFmtId="169" fontId="36" fillId="0" borderId="12" xfId="20" applyNumberFormat="1" applyFont="1" applyBorder="1" applyAlignment="1">
      <alignment vertical="center" wrapText="1"/>
    </xf>
    <xf numFmtId="174" fontId="33" fillId="0" borderId="5" xfId="32" applyNumberFormat="1" applyFont="1" applyAlignment="1">
      <alignment vertical="center" wrapText="1"/>
    </xf>
    <xf numFmtId="172" fontId="33" fillId="20" borderId="13" xfId="29" applyNumberFormat="1" applyFont="1" applyFill="1" applyBorder="1" applyAlignment="1">
      <alignment horizontal="right" vertical="center"/>
    </xf>
    <xf numFmtId="172" fontId="33" fillId="21" borderId="13" xfId="29" applyNumberFormat="1" applyFont="1" applyFill="1" applyBorder="1" applyAlignment="1">
      <alignment horizontal="right" vertical="center"/>
    </xf>
    <xf numFmtId="165" fontId="0" fillId="6" borderId="0" xfId="1" applyNumberFormat="1" applyFont="1" applyFill="1" applyAlignment="1">
      <alignment vertical="top"/>
    </xf>
    <xf numFmtId="166" fontId="0" fillId="6" borderId="0" xfId="0" applyNumberFormat="1" applyFill="1">
      <alignment vertical="top"/>
    </xf>
    <xf numFmtId="0" fontId="57" fillId="0" borderId="18" xfId="0" applyFont="1" applyBorder="1" applyAlignment="1">
      <alignment vertical="center" wrapText="1"/>
    </xf>
    <xf numFmtId="0" fontId="57" fillId="0" borderId="19" xfId="0" applyFont="1" applyBorder="1" applyAlignment="1">
      <alignment vertical="center" wrapText="1"/>
    </xf>
    <xf numFmtId="0" fontId="0" fillId="0" borderId="18" xfId="0" applyBorder="1" applyAlignment="1">
      <alignment vertical="top" wrapText="1"/>
    </xf>
    <xf numFmtId="0" fontId="58" fillId="0" borderId="18" xfId="0" applyFont="1" applyBorder="1" applyAlignment="1">
      <alignment horizontal="left" vertical="center" wrapText="1" indent="1"/>
    </xf>
    <xf numFmtId="0" fontId="57" fillId="0" borderId="20" xfId="0" applyFont="1" applyBorder="1" applyAlignment="1">
      <alignment vertical="center" wrapText="1"/>
    </xf>
    <xf numFmtId="0" fontId="62" fillId="32" borderId="16" xfId="0" applyFont="1" applyFill="1" applyBorder="1" applyAlignment="1">
      <alignment vertical="center" wrapText="1"/>
    </xf>
    <xf numFmtId="0" fontId="63" fillId="33" borderId="16" xfId="0" applyFont="1" applyFill="1" applyBorder="1" applyAlignment="1">
      <alignment vertical="center" wrapText="1"/>
    </xf>
    <xf numFmtId="0" fontId="63" fillId="34" borderId="16" xfId="0" applyFont="1" applyFill="1" applyBorder="1" applyAlignment="1">
      <alignment vertical="center" wrapText="1"/>
    </xf>
    <xf numFmtId="0" fontId="62" fillId="32" borderId="21" xfId="0" applyFont="1" applyFill="1" applyBorder="1" applyAlignment="1">
      <alignment vertical="center" wrapText="1"/>
    </xf>
    <xf numFmtId="0" fontId="63" fillId="33" borderId="21" xfId="0" applyFont="1" applyFill="1" applyBorder="1" applyAlignment="1">
      <alignment vertical="center" wrapText="1"/>
    </xf>
    <xf numFmtId="0" fontId="63" fillId="34" borderId="21" xfId="0" applyFont="1" applyFill="1" applyBorder="1" applyAlignment="1">
      <alignment vertical="center" wrapText="1"/>
    </xf>
    <xf numFmtId="0" fontId="61" fillId="31" borderId="21" xfId="0" applyFont="1" applyFill="1" applyBorder="1" applyAlignment="1">
      <alignment vertical="center" wrapText="1"/>
    </xf>
    <xf numFmtId="0" fontId="61" fillId="31" borderId="0" xfId="0" applyFont="1" applyFill="1" applyAlignment="1">
      <alignment vertical="center" wrapText="1"/>
    </xf>
    <xf numFmtId="0" fontId="34" fillId="4" borderId="0" xfId="6" applyFont="1" applyFill="1" applyAlignment="1">
      <alignment horizontal="right" vertical="center" wrapText="1"/>
    </xf>
    <xf numFmtId="0" fontId="63" fillId="33" borderId="0" xfId="0" applyFont="1" applyFill="1" applyAlignment="1">
      <alignment vertical="center" wrapText="1"/>
    </xf>
    <xf numFmtId="0" fontId="62" fillId="32" borderId="0" xfId="0" applyFont="1" applyFill="1" applyAlignment="1">
      <alignment vertical="center" wrapText="1"/>
    </xf>
    <xf numFmtId="0" fontId="63" fillId="34" borderId="0" xfId="0" applyFont="1" applyFill="1" applyAlignment="1">
      <alignment vertical="center" wrapText="1"/>
    </xf>
    <xf numFmtId="0" fontId="64" fillId="28" borderId="0" xfId="0" applyFont="1" applyFill="1" applyAlignment="1">
      <alignment vertical="center"/>
    </xf>
    <xf numFmtId="0" fontId="39" fillId="20" borderId="0" xfId="5" applyFont="1" applyFill="1" applyAlignment="1">
      <alignment horizontal="left" vertical="top"/>
    </xf>
    <xf numFmtId="0" fontId="65" fillId="0" borderId="0" xfId="0" applyFont="1" applyAlignment="1">
      <alignment vertical="center" wrapText="1"/>
    </xf>
    <xf numFmtId="0" fontId="65" fillId="0" borderId="13" xfId="0" applyFont="1" applyBorder="1" applyAlignment="1">
      <alignment vertical="center" wrapText="1"/>
    </xf>
    <xf numFmtId="0" fontId="0" fillId="0" borderId="13" xfId="0" applyBorder="1" applyAlignment="1">
      <alignment vertical="top" wrapText="1"/>
    </xf>
    <xf numFmtId="0" fontId="65" fillId="0" borderId="15" xfId="0" applyFont="1" applyBorder="1" applyAlignment="1">
      <alignment vertical="center" wrapText="1"/>
    </xf>
    <xf numFmtId="0" fontId="65" fillId="0" borderId="14" xfId="0" applyFont="1" applyBorder="1" applyAlignment="1">
      <alignment vertical="center" wrapText="1"/>
    </xf>
    <xf numFmtId="0" fontId="66" fillId="20" borderId="0" xfId="0" applyFont="1" applyFill="1">
      <alignment vertical="top"/>
    </xf>
    <xf numFmtId="9" fontId="65" fillId="0" borderId="13" xfId="0" applyNumberFormat="1" applyFont="1" applyBorder="1" applyAlignment="1">
      <alignment vertical="center" wrapText="1"/>
    </xf>
    <xf numFmtId="10" fontId="65" fillId="0" borderId="13" xfId="0" applyNumberFormat="1" applyFont="1" applyBorder="1" applyAlignment="1">
      <alignment vertical="center" wrapText="1"/>
    </xf>
    <xf numFmtId="0" fontId="33" fillId="0" borderId="0" xfId="0" applyFont="1" applyAlignment="1">
      <alignment horizontal="center" vertical="center" wrapText="1"/>
    </xf>
    <xf numFmtId="0" fontId="36" fillId="0" borderId="0" xfId="0" applyFont="1" applyAlignment="1">
      <alignment vertical="center" wrapText="1"/>
    </xf>
    <xf numFmtId="0" fontId="36" fillId="0" borderId="0" xfId="0" applyFont="1" applyAlignment="1">
      <alignment horizontal="center" vertical="center" wrapText="1"/>
    </xf>
    <xf numFmtId="0" fontId="36" fillId="29" borderId="0" xfId="0" applyFont="1" applyFill="1" applyAlignment="1">
      <alignment horizontal="center" vertical="center" wrapText="1"/>
    </xf>
    <xf numFmtId="0" fontId="33" fillId="29" borderId="0" xfId="0" applyFont="1" applyFill="1" applyAlignment="1">
      <alignment horizontal="center" vertical="center" wrapText="1"/>
    </xf>
    <xf numFmtId="172" fontId="36" fillId="29" borderId="5" xfId="32" applyNumberFormat="1" applyFont="1" applyFill="1" applyAlignment="1">
      <alignment horizontal="center" vertical="center" wrapText="1"/>
    </xf>
    <xf numFmtId="172" fontId="36" fillId="0" borderId="5" xfId="32" applyNumberFormat="1" applyFont="1" applyAlignment="1">
      <alignment horizontal="center" vertical="center" wrapText="1"/>
    </xf>
    <xf numFmtId="10" fontId="0" fillId="20" borderId="0" xfId="0" applyNumberFormat="1" applyFill="1">
      <alignment vertical="top"/>
    </xf>
    <xf numFmtId="174" fontId="33" fillId="29" borderId="5" xfId="2" applyNumberFormat="1" applyFont="1" applyFill="1" applyBorder="1" applyAlignment="1">
      <alignment vertical="center" wrapText="1"/>
    </xf>
    <xf numFmtId="169" fontId="33" fillId="0" borderId="5" xfId="32" applyNumberFormat="1" applyFont="1" applyAlignment="1">
      <alignment horizontal="right" vertical="center" wrapText="1"/>
    </xf>
    <xf numFmtId="0" fontId="45" fillId="25" borderId="0" xfId="0" applyFont="1" applyFill="1" applyAlignment="1">
      <alignment horizontal="right" vertical="center" wrapText="1"/>
    </xf>
    <xf numFmtId="0" fontId="30" fillId="25" borderId="0" xfId="0" applyFont="1" applyFill="1" applyAlignment="1">
      <alignment horizontal="right" vertical="center" wrapText="1"/>
    </xf>
    <xf numFmtId="0" fontId="30" fillId="23" borderId="0" xfId="0" applyFont="1" applyFill="1" applyAlignment="1">
      <alignment horizontal="right" vertical="center" wrapText="1"/>
    </xf>
    <xf numFmtId="0" fontId="31" fillId="23" borderId="0" xfId="0" applyFont="1" applyFill="1" applyAlignment="1">
      <alignment horizontal="right" vertical="center" wrapText="1"/>
    </xf>
    <xf numFmtId="0" fontId="31" fillId="21" borderId="0" xfId="0" applyFont="1" applyFill="1" applyAlignment="1">
      <alignment horizontal="right" vertical="center" wrapText="1"/>
    </xf>
    <xf numFmtId="0" fontId="67" fillId="20" borderId="22" xfId="0" applyFont="1" applyFill="1" applyBorder="1" applyAlignment="1">
      <alignment horizontal="center" vertical="center" textRotation="90"/>
    </xf>
    <xf numFmtId="0" fontId="40" fillId="20" borderId="0" xfId="30" applyFont="1" applyFill="1">
      <alignment horizontal="left" vertical="top" wrapText="1"/>
    </xf>
    <xf numFmtId="0" fontId="61" fillId="31" borderId="0" xfId="0" applyFont="1" applyFill="1" applyAlignment="1">
      <alignment vertical="center" wrapText="1"/>
    </xf>
    <xf numFmtId="0" fontId="57" fillId="0" borderId="15" xfId="0" applyFont="1" applyBorder="1" applyAlignment="1">
      <alignment vertical="center" wrapText="1"/>
    </xf>
    <xf numFmtId="0" fontId="57" fillId="0" borderId="16" xfId="0" applyFont="1" applyBorder="1" applyAlignment="1">
      <alignment vertical="center" wrapText="1"/>
    </xf>
    <xf numFmtId="0" fontId="57" fillId="0" borderId="19" xfId="0" applyFont="1" applyBorder="1" applyAlignment="1">
      <alignment vertical="center" wrapText="1"/>
    </xf>
    <xf numFmtId="0" fontId="57" fillId="0" borderId="17" xfId="0" applyFont="1" applyBorder="1" applyAlignment="1">
      <alignment vertical="center" wrapText="1"/>
    </xf>
    <xf numFmtId="0" fontId="57" fillId="0" borderId="0" xfId="0" applyFont="1" applyAlignment="1">
      <alignment vertical="center" wrapText="1"/>
    </xf>
    <xf numFmtId="0" fontId="57" fillId="0" borderId="18" xfId="0" applyFont="1" applyBorder="1" applyAlignment="1">
      <alignment vertical="center" wrapText="1"/>
    </xf>
    <xf numFmtId="0" fontId="65" fillId="0" borderId="0" xfId="0" applyFont="1" applyAlignment="1">
      <alignment vertical="center" wrapText="1"/>
    </xf>
    <xf numFmtId="0" fontId="65" fillId="0" borderId="13" xfId="0" applyFont="1" applyBorder="1" applyAlignment="1">
      <alignment vertical="center" wrapText="1"/>
    </xf>
    <xf numFmtId="0" fontId="65" fillId="0" borderId="15" xfId="0" applyFont="1" applyBorder="1" applyAlignment="1">
      <alignment vertical="center" wrapText="1"/>
    </xf>
    <xf numFmtId="0" fontId="34" fillId="15" borderId="0" xfId="36" applyFont="1" applyAlignment="1">
      <alignment horizontal="left" vertical="center" wrapText="1"/>
    </xf>
    <xf numFmtId="0" fontId="34" fillId="15" borderId="0" xfId="37" applyFont="1" applyFill="1" applyAlignment="1">
      <alignment horizontal="left" vertical="center" wrapText="1"/>
    </xf>
    <xf numFmtId="0" fontId="40" fillId="0" borderId="0" xfId="30" applyFont="1">
      <alignment horizontal="left" vertical="top" wrapText="1"/>
    </xf>
    <xf numFmtId="0" fontId="39" fillId="0" borderId="0" xfId="5" applyFont="1">
      <alignment horizontal="left" vertical="top" wrapText="1"/>
    </xf>
    <xf numFmtId="0" fontId="51" fillId="0" borderId="0" xfId="7" applyFont="1" applyAlignment="1">
      <alignment horizontal="left" vertical="center" wrapText="1"/>
    </xf>
    <xf numFmtId="0" fontId="42" fillId="0" borderId="0" xfId="38" applyFont="1" applyAlignment="1">
      <alignment horizontal="right" vertical="center" wrapText="1"/>
    </xf>
    <xf numFmtId="0" fontId="33" fillId="0" borderId="0" xfId="0" applyFont="1" applyAlignment="1">
      <alignment horizontal="left" vertical="top" wrapText="1"/>
    </xf>
    <xf numFmtId="0" fontId="34" fillId="4" borderId="0" xfId="6" applyFont="1" applyFill="1" applyAlignment="1">
      <alignment horizontal="left" vertical="center" wrapText="1"/>
    </xf>
    <xf numFmtId="0" fontId="48" fillId="4" borderId="0" xfId="5" applyFont="1" applyFill="1">
      <alignment horizontal="left" vertical="top" wrapText="1"/>
    </xf>
    <xf numFmtId="0" fontId="34" fillId="4" borderId="0" xfId="6" applyFont="1" applyFill="1" applyAlignment="1">
      <alignment vertical="center" wrapText="1"/>
    </xf>
    <xf numFmtId="0" fontId="33" fillId="0" borderId="11" xfId="0" applyFont="1" applyBorder="1" applyAlignment="1">
      <alignment horizontal="left" vertical="center" wrapText="1"/>
    </xf>
    <xf numFmtId="0" fontId="31" fillId="27" borderId="0" xfId="0" applyFont="1" applyFill="1" applyAlignment="1">
      <alignment horizontal="right" vertical="center" wrapText="1"/>
    </xf>
    <xf numFmtId="0" fontId="43" fillId="0" borderId="0" xfId="7" applyFont="1" applyAlignment="1">
      <alignment horizontal="left" vertical="center" wrapText="1"/>
    </xf>
    <xf numFmtId="0" fontId="34" fillId="4" borderId="0" xfId="0" applyFont="1" applyFill="1" applyAlignment="1">
      <alignment horizontal="left" vertical="center" wrapText="1"/>
    </xf>
    <xf numFmtId="0" fontId="34" fillId="4" borderId="0" xfId="8" applyFont="1" applyAlignment="1">
      <alignment vertical="center" wrapText="1"/>
    </xf>
    <xf numFmtId="0" fontId="36" fillId="29" borderId="0" xfId="0" applyFont="1" applyFill="1" applyAlignment="1">
      <alignment horizontal="center" vertical="center" wrapText="1"/>
    </xf>
    <xf numFmtId="0" fontId="36" fillId="0" borderId="0" xfId="0" applyFont="1" applyAlignment="1">
      <alignment horizontal="center" vertical="center" wrapText="1"/>
    </xf>
    <xf numFmtId="0" fontId="33" fillId="6" borderId="0" xfId="0" applyFont="1" applyFill="1" applyAlignment="1">
      <alignment horizontal="center" vertical="center" wrapText="1"/>
    </xf>
    <xf numFmtId="0" fontId="40" fillId="0" borderId="0" xfId="35" applyFont="1" applyAlignment="1">
      <alignment horizontal="left" vertical="top" wrapText="1"/>
    </xf>
    <xf numFmtId="0" fontId="40" fillId="0" borderId="0" xfId="30" applyFont="1" applyAlignment="1">
      <alignment horizontal="left" vertical="center" wrapText="1"/>
    </xf>
  </cellXfs>
  <cellStyles count="41">
    <cellStyle name="Bad" xfId="10" builtinId="27" hidden="1"/>
    <cellStyle name="Body Text" xfId="35" xr:uid="{E94BDC45-BD93-4D86-BC95-0D82324F7818}"/>
    <cellStyle name="Calculation" xfId="14" builtinId="22" hidden="1"/>
    <cellStyle name="Check Cell" xfId="16" builtinId="23" hidden="1"/>
    <cellStyle name="Comma" xfId="2" builtinId="3" customBuiltin="1"/>
    <cellStyle name="Comma [0]" xfId="3" builtinId="6" customBuiltin="1"/>
    <cellStyle name="Explanatory Text" xfId="19" builtinId="53" hidden="1"/>
    <cellStyle name="Good" xfId="9" builtinId="26" hidden="1"/>
    <cellStyle name="Header 1" xfId="39" xr:uid="{07D2583B-3FBA-4617-9932-B88C25DC2A81}"/>
    <cellStyle name="Header 2" xfId="40" xr:uid="{7C15D102-6B3E-47CD-BDF9-D3966AE665F0}"/>
    <cellStyle name="Header 3" xfId="38" xr:uid="{2264D385-1EEB-45EE-99BC-CDCE400BF6D5}"/>
    <cellStyle name="Heading 1" xfId="5" builtinId="16" customBuiltin="1"/>
    <cellStyle name="Heading 2" xfId="6" builtinId="17" customBuiltin="1"/>
    <cellStyle name="Heading 3" xfId="7" builtinId="18" customBuiltin="1"/>
    <cellStyle name="Heading 4" xfId="8" builtinId="19" customBuiltin="1"/>
    <cellStyle name="Heading 5" xfId="31" xr:uid="{7EEA086F-AE51-4683-A908-ADBB6F1D6376}"/>
    <cellStyle name="Heading 6" xfId="36" xr:uid="{3167F8D9-05AA-41D3-AF3C-CBD1EB2C0FBB}"/>
    <cellStyle name="Heading 7" xfId="37" xr:uid="{218D52D9-B702-4FA7-99FF-4B53A09AC29E}"/>
    <cellStyle name="Hyperlink" xfId="34" builtinId="8" customBuiltin="1"/>
    <cellStyle name="Input" xfId="12" builtinId="20" hidden="1"/>
    <cellStyle name="Linked Cell" xfId="15" builtinId="24" customBuiltin="1"/>
    <cellStyle name="Neutral" xfId="11" builtinId="28" hidden="1"/>
    <cellStyle name="Normal" xfId="0" builtinId="0" customBuiltin="1"/>
    <cellStyle name="Note" xfId="18" builtinId="10" hidden="1"/>
    <cellStyle name="NOTES" xfId="30" xr:uid="{1764CF46-596F-4543-BC9C-64E8BC764632}"/>
    <cellStyle name="Output" xfId="13" builtinId="21" hidden="1"/>
    <cellStyle name="Percent" xfId="1" builtinId="5" customBuiltin="1"/>
    <cellStyle name="Percentage" xfId="33" xr:uid="{B8E4ADA7-357A-49AA-BDF8-AD33692F72D5}"/>
    <cellStyle name="PERFORMANCE 1" xfId="29" xr:uid="{EF66E9E8-355C-4CDC-801C-3FA69FF3AE77}"/>
    <cellStyle name="SUBTITLE" xfId="28" xr:uid="{E4B6D176-1E1F-495B-9109-CDAAE6D4FCF4}"/>
    <cellStyle name="SUSTAINABILITY 1" xfId="32" xr:uid="{6D4C1240-8787-410B-AC08-01874C4D3777}"/>
    <cellStyle name="Title" xfId="4" builtinId="15" customBuiltin="1"/>
    <cellStyle name="TOC 1" xfId="21" xr:uid="{F65D0E7B-FBC4-4C28-B49D-8A1D414C9EB2}"/>
    <cellStyle name="TOC 2" xfId="22" xr:uid="{973F7101-CC22-464D-8D16-CE533194E151}"/>
    <cellStyle name="TOC 3" xfId="23" xr:uid="{088C81EF-72CA-4D58-867E-BB92042508E3}"/>
    <cellStyle name="TOC 4" xfId="24" xr:uid="{E7524F1A-5D23-4A22-9124-E94A61B65769}"/>
    <cellStyle name="TOC 5" xfId="25" xr:uid="{C9889310-A01A-4859-ACDC-9A21AEE6C2F4}"/>
    <cellStyle name="TOC 6" xfId="26" xr:uid="{516DC856-BEB3-4687-AED5-AEFB94840657}"/>
    <cellStyle name="TOC 7" xfId="27" xr:uid="{0C0DE6A0-0369-4D8B-A0E9-159889E93BB3}"/>
    <cellStyle name="Total" xfId="20" builtinId="25" customBuiltin="1"/>
    <cellStyle name="Warning Text" xfId="17" builtinId="11" hidden="1"/>
  </cellStyles>
  <dxfs count="0"/>
  <tableStyles count="0" defaultTableStyle="TableStyleMedium2" defaultPivotStyle="PivotStyleLight16"/>
  <colors>
    <mruColors>
      <color rgb="FFECF4F0"/>
      <color rgb="FFD3E4D9"/>
      <color rgb="FF085440"/>
      <color rgb="FFFF40FF"/>
      <color rgb="FF9EC2A9"/>
      <color rgb="FFADCBB6"/>
      <color rgb="FFFFFFFF"/>
      <color rgb="FFDFF0EF"/>
      <color rgb="FFECF6F5"/>
      <color rgb="FFF4F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21</xdr:col>
      <xdr:colOff>228485</xdr:colOff>
      <xdr:row>60</xdr:row>
      <xdr:rowOff>0</xdr:rowOff>
    </xdr:to>
    <xdr:pic>
      <xdr:nvPicPr>
        <xdr:cNvPr id="4" name="Picture 3">
          <a:extLst>
            <a:ext uri="{FF2B5EF4-FFF2-40B4-BE49-F238E27FC236}">
              <a16:creationId xmlns:a16="http://schemas.microsoft.com/office/drawing/2014/main" id="{590D9211-87B8-4AD1-B941-1625C2469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xdr:blipFill>
      <xdr:spPr>
        <a:xfrm>
          <a:off x="1" y="0"/>
          <a:ext cx="13652384" cy="1061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2</xdr:col>
      <xdr:colOff>820433</xdr:colOff>
      <xdr:row>0</xdr:row>
      <xdr:rowOff>780811</xdr:rowOff>
    </xdr:to>
    <xdr:pic>
      <xdr:nvPicPr>
        <xdr:cNvPr id="4" name="Picture 3">
          <a:extLst>
            <a:ext uri="{FF2B5EF4-FFF2-40B4-BE49-F238E27FC236}">
              <a16:creationId xmlns:a16="http://schemas.microsoft.com/office/drawing/2014/main" id="{598CAE3F-15DB-49BB-942C-DE778690BBD3}"/>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965806" y="382817"/>
          <a:ext cx="1704181" cy="395877"/>
        </a:xfrm>
        <a:prstGeom prst="rect">
          <a:avLst/>
        </a:prstGeom>
      </xdr:spPr>
    </xdr:pic>
    <xdr:clientData/>
  </xdr:twoCellAnchor>
  <xdr:twoCellAnchor>
    <xdr:from>
      <xdr:col>1</xdr:col>
      <xdr:colOff>12698</xdr:colOff>
      <xdr:row>4</xdr:row>
      <xdr:rowOff>3021</xdr:rowOff>
    </xdr:from>
    <xdr:to>
      <xdr:col>17</xdr:col>
      <xdr:colOff>1153</xdr:colOff>
      <xdr:row>39</xdr:row>
      <xdr:rowOff>66530</xdr:rowOff>
    </xdr:to>
    <xdr:grpSp>
      <xdr:nvGrpSpPr>
        <xdr:cNvPr id="2" name="Group 1">
          <a:extLst>
            <a:ext uri="{FF2B5EF4-FFF2-40B4-BE49-F238E27FC236}">
              <a16:creationId xmlns:a16="http://schemas.microsoft.com/office/drawing/2014/main" id="{9DCADC90-4BB4-41B1-9C1F-BCD7B3DA9163}"/>
            </a:ext>
          </a:extLst>
        </xdr:cNvPr>
        <xdr:cNvGrpSpPr/>
      </xdr:nvGrpSpPr>
      <xdr:grpSpPr>
        <a:xfrm>
          <a:off x="975781" y="1685771"/>
          <a:ext cx="14138372" cy="7101426"/>
          <a:chOff x="974269" y="1675185"/>
          <a:chExt cx="13745636" cy="6840004"/>
        </a:xfrm>
      </xdr:grpSpPr>
      <xdr:sp macro="" textlink="">
        <xdr:nvSpPr>
          <xdr:cNvPr id="7" name="TextBox 6">
            <a:extLst>
              <a:ext uri="{FF2B5EF4-FFF2-40B4-BE49-F238E27FC236}">
                <a16:creationId xmlns:a16="http://schemas.microsoft.com/office/drawing/2014/main" id="{B738163D-F3A1-4D68-AFD2-D3AF010F6F06}"/>
              </a:ext>
            </a:extLst>
          </xdr:cNvPr>
          <xdr:cNvSpPr txBox="1">
            <a:spLocks noChangeAspect="1"/>
          </xdr:cNvSpPr>
        </xdr:nvSpPr>
        <xdr:spPr>
          <a:xfrm>
            <a:off x="974269" y="1675189"/>
            <a:ext cx="5064499" cy="6840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l="-1447" r="-1447"/>
            </a:stretch>
          </a:blipFill>
          <a:ln w="9525" cmpd="sng">
            <a:solidFill>
              <a:srgbClr val="0A554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68000" tIns="396000" rIns="468000" bIns="468000" rtlCol="0" anchor="t"/>
          <a:lstStyle/>
          <a:p>
            <a:r>
              <a:rPr lang="en-AU" sz="2000">
                <a:solidFill>
                  <a:schemeClr val="accent2"/>
                </a:solidFill>
                <a:effectLst/>
                <a:latin typeface="+mj-lt"/>
                <a:ea typeface="+mn-ea"/>
                <a:cs typeface="+mn-cs"/>
              </a:rPr>
              <a:t>ABOUT ALUMINA LIMITED</a:t>
            </a:r>
          </a:p>
          <a:p>
            <a:endParaRPr lang="en-AU" sz="1300">
              <a:solidFill>
                <a:schemeClr val="dk1"/>
              </a:solidFill>
              <a:effectLst/>
              <a:latin typeface="+mn-lt"/>
              <a:ea typeface="+mn-ea"/>
              <a:cs typeface="+mn-cs"/>
            </a:endParaRPr>
          </a:p>
          <a:p>
            <a:r>
              <a:rPr lang="en-AU" sz="1300" b="1">
                <a:solidFill>
                  <a:schemeClr val="bg1"/>
                </a:solidFill>
                <a:effectLst/>
                <a:latin typeface="+mn-lt"/>
                <a:ea typeface="+mn-ea"/>
                <a:cs typeface="+mn-cs"/>
              </a:rPr>
              <a:t>Alumina Limited is a leading Australian company listed on the Australian Securities Exchange (ASX) and the OTC Markets in the United States. </a:t>
            </a:r>
          </a:p>
          <a:p>
            <a:r>
              <a:rPr lang="en-AU" sz="1300" b="1">
                <a:solidFill>
                  <a:schemeClr val="bg1"/>
                </a:solidFill>
                <a:effectLst/>
                <a:latin typeface="+mn-lt"/>
                <a:ea typeface="+mn-ea"/>
                <a:cs typeface="+mn-cs"/>
              </a:rPr>
              <a:t> </a:t>
            </a:r>
          </a:p>
          <a:p>
            <a:r>
              <a:rPr lang="en-AU" sz="1300" b="1">
                <a:solidFill>
                  <a:srgbClr val="CEE5DB"/>
                </a:solidFill>
                <a:effectLst/>
                <a:latin typeface="+mn-lt"/>
                <a:ea typeface="+mn-ea"/>
                <a:cs typeface="+mn-cs"/>
              </a:rPr>
              <a:t>Our sole investment is in the Alcoa World Alumina and Chemicals (AWAC) joint venture whose assets comprise globally leading bauxite mines (located in Australia, Brazil, Spain, Saudi Arabia and Guinea), alumina refineries (located in Australia, Brazil, Spain, and Saudi Arabia), and the Portland aluminium smelter (Australia) We offer investors relatively undiluted exposure to bauxite and alumina markets through our 40% ownership of AWAC. </a:t>
            </a:r>
          </a:p>
          <a:p>
            <a:r>
              <a:rPr lang="en-AU" sz="1300" b="1">
                <a:solidFill>
                  <a:srgbClr val="CEE5DB"/>
                </a:solidFill>
                <a:effectLst/>
                <a:latin typeface="+mn-lt"/>
                <a:ea typeface="+mn-ea"/>
                <a:cs typeface="+mn-cs"/>
              </a:rPr>
              <a:t> </a:t>
            </a:r>
          </a:p>
          <a:p>
            <a:r>
              <a:rPr lang="en-AU" sz="1300" b="1">
                <a:solidFill>
                  <a:srgbClr val="CEE5DB"/>
                </a:solidFill>
                <a:effectLst/>
                <a:latin typeface="+mn-lt"/>
                <a:ea typeface="+mn-ea"/>
                <a:cs typeface="+mn-cs"/>
              </a:rPr>
              <a:t>Our partner Alcoa Corporation owns the remaining 60% and manages AWAC’s day-to-day global operations.</a:t>
            </a:r>
          </a:p>
          <a:p>
            <a:pPr marL="0" marR="0" lvl="0" indent="0" defTabSz="914400" rtl="0" eaLnBrk="1" fontAlgn="auto" latinLnBrk="0" hangingPunct="1">
              <a:lnSpc>
                <a:spcPct val="100000"/>
              </a:lnSpc>
              <a:spcBef>
                <a:spcPts val="0"/>
              </a:spcBef>
              <a:spcAft>
                <a:spcPts val="0"/>
              </a:spcAft>
              <a:buClrTx/>
              <a:buSzTx/>
              <a:buFontTx/>
              <a:buNone/>
              <a:tabLst/>
              <a:defRPr/>
            </a:pPr>
            <a:endParaRPr lang="en-AU" sz="1300" b="1">
              <a:solidFill>
                <a:srgbClr val="CEE5DB"/>
              </a:solidFill>
            </a:endParaRPr>
          </a:p>
        </xdr:txBody>
      </xdr:sp>
      <xdr:sp macro="" textlink="">
        <xdr:nvSpPr>
          <xdr:cNvPr id="10" name="TextBox 9">
            <a:extLst>
              <a:ext uri="{FF2B5EF4-FFF2-40B4-BE49-F238E27FC236}">
                <a16:creationId xmlns:a16="http://schemas.microsoft.com/office/drawing/2014/main" id="{FE8FCAAB-23C6-4EA9-9588-66B030FECDCF}"/>
              </a:ext>
            </a:extLst>
          </xdr:cNvPr>
          <xdr:cNvSpPr txBox="1"/>
        </xdr:nvSpPr>
        <xdr:spPr>
          <a:xfrm>
            <a:off x="6047619" y="1675185"/>
            <a:ext cx="8672286" cy="6836925"/>
          </a:xfrm>
          <a:prstGeom prst="rect">
            <a:avLst/>
          </a:prstGeom>
          <a:solidFill>
            <a:srgbClr val="CEE5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68000" tIns="396000" rIns="468000" bIns="468000" numCol="2" spcCol="360000" rtlCol="0" anchor="t"/>
          <a:lstStyle/>
          <a:p>
            <a:r>
              <a:rPr lang="en-AU" sz="2000">
                <a:solidFill>
                  <a:schemeClr val="bg2"/>
                </a:solidFill>
                <a:latin typeface="Arial Black" panose="020B0A04020102020204" pitchFamily="34" charset="0"/>
              </a:rPr>
              <a:t>ABOUT THE ALUMINA LIMITED SUSTAINABILITY UPDATE</a:t>
            </a:r>
          </a:p>
          <a:p>
            <a:endParaRPr lang="en-AU" sz="1050"/>
          </a:p>
          <a:p>
            <a:r>
              <a:rPr lang="en-AU" sz="1050"/>
              <a:t>Alumina Limited’s Sustainability Update (Update) </a:t>
            </a:r>
          </a:p>
          <a:p>
            <a:r>
              <a:rPr lang="en-AU" sz="1050"/>
              <a:t>covers Alumina’s Limited’s (“Alumina”, “we”, “our”) environmental, social and governance performance </a:t>
            </a:r>
          </a:p>
          <a:p>
            <a:r>
              <a:rPr lang="en-AU" sz="1050"/>
              <a:t>for the calendar year 1 January 2021 to 31 December 2021. Alumina Limited is engaged in a global joint venture (JV) with Alcoa Corporation, who are the manager and operator of our joint Alcoa World Alumina and Chemicals (AWAC) operations.</a:t>
            </a:r>
          </a:p>
          <a:p>
            <a:endParaRPr lang="en-AU" sz="1050"/>
          </a:p>
          <a:p>
            <a:r>
              <a:rPr lang="en-AU" sz="1050"/>
              <a:t>The Update is focused on the sustainability impacts of Alumina as a business, and the impacts of the AWAC joint venture business and operations. This includes assets wholly owned by AWAC and assets in which AWAC holds less than 100% equity interest, but which are managed by Alcoa. AWAC directly operates or has equity in 11 sites and holds a non-operator interest in the Ma’aden alumina refinery and bauxite mine, CBG bauxite mine in Guinea, and</a:t>
            </a:r>
            <a:r>
              <a:rPr lang="en-AU" sz="1050" baseline="0"/>
              <a:t> held an interest in the MRN bauxite mine in Brazil until its divestiture in 2022</a:t>
            </a:r>
            <a:r>
              <a:rPr lang="en-AU" sz="1050"/>
              <a:t>. These non-operator sites are excluded from performance information in this report. Further detail and a map of all AWAC operations and facilities (both AWAC operated and non-AWAC operated) can be found in</a:t>
            </a:r>
            <a:r>
              <a:rPr lang="en-AU" sz="1050" baseline="0"/>
              <a:t> 2021 Sustainability Update</a:t>
            </a:r>
            <a:r>
              <a:rPr lang="en-AU" sz="1050"/>
              <a:t>. </a:t>
            </a:r>
          </a:p>
          <a:p>
            <a:endParaRPr lang="en-AU" sz="1050"/>
          </a:p>
          <a:p>
            <a:r>
              <a:rPr lang="en-AU" sz="1050"/>
              <a:t>For the purposes of this report, references to ‘AWAC’ describe: </a:t>
            </a:r>
          </a:p>
          <a:p>
            <a:endParaRPr lang="en-AU" sz="1050"/>
          </a:p>
          <a:p>
            <a:r>
              <a:rPr lang="en-AU" sz="1050"/>
              <a:t>• the physical assets, interests and operations that </a:t>
            </a:r>
          </a:p>
          <a:p>
            <a:r>
              <a:rPr lang="en-AU" sz="1050"/>
              <a:t>form the basis of the joint venture (e.g. AWAC’s </a:t>
            </a:r>
          </a:p>
          <a:p>
            <a:r>
              <a:rPr lang="en-AU" sz="1050"/>
              <a:t>Huntly bauxite mine) </a:t>
            </a:r>
          </a:p>
          <a:p>
            <a:r>
              <a:rPr lang="en-AU" sz="1050"/>
              <a:t> </a:t>
            </a:r>
          </a:p>
          <a:p>
            <a:r>
              <a:rPr lang="en-AU" sz="1050"/>
              <a:t>• the outcomes and performance levels from the operation of these assets (e.g. AWAC’s production levels, AWAC’s revenue, emissions, resource usage, market position, risks &amp; opportunities)</a:t>
            </a:r>
          </a:p>
          <a:p>
            <a:endParaRPr lang="en-AU" sz="1050"/>
          </a:p>
          <a:p>
            <a:r>
              <a:rPr lang="en-AU" sz="1050"/>
              <a:t>• the governance procedures and frameworks that determine the strategic directions, investments and acquisitions of the enterprise (e.g. the AWAC Strategic Council). </a:t>
            </a:r>
          </a:p>
          <a:p>
            <a:endParaRPr lang="en-AU" sz="1050"/>
          </a:p>
          <a:p>
            <a:r>
              <a:rPr lang="en-AU" sz="1050"/>
              <a:t>Unless otherwise noted, data presented about AWAC is generally on a full facility basis (includes equity</a:t>
            </a:r>
            <a:r>
              <a:rPr lang="en-AU" sz="1050" baseline="0"/>
              <a:t> interest of minority owners for Alcoa operated AWAC facilities) or AWAC basis (i.e. represents the whole of AWAC, which is operated by Alcoa), rather than our proportionalte 40% holding in AWAC.</a:t>
            </a:r>
            <a:endParaRPr lang="en-AU" sz="1050"/>
          </a:p>
          <a:p>
            <a:endParaRPr lang="en-AU" sz="1050"/>
          </a:p>
          <a:p>
            <a:r>
              <a:rPr lang="en-AU" sz="1050"/>
              <a:t>All financial data in this report is expressed in US dollars, and environmental data is metric. Restatements of </a:t>
            </a:r>
          </a:p>
          <a:p>
            <a:r>
              <a:rPr lang="en-AU" sz="1050"/>
              <a:t>data from previous reports are noted where applicable. Alumina’s previous Sustainability Report was released </a:t>
            </a:r>
          </a:p>
          <a:p>
            <a:r>
              <a:rPr lang="en-AU" sz="1050"/>
              <a:t>on 30</a:t>
            </a:r>
            <a:r>
              <a:rPr lang="en-AU" sz="1050" baseline="0"/>
              <a:t> August 2021</a:t>
            </a:r>
            <a:r>
              <a:rPr lang="en-AU" sz="1050"/>
              <a:t>.</a:t>
            </a:r>
          </a:p>
          <a:p>
            <a:endParaRPr lang="en-AU" sz="1150"/>
          </a:p>
          <a:p>
            <a:r>
              <a:rPr lang="en-AU" sz="2000">
                <a:solidFill>
                  <a:schemeClr val="bg2"/>
                </a:solidFill>
                <a:latin typeface="Arial Black" panose="020B0A04020102020204" pitchFamily="34" charset="0"/>
              </a:rPr>
              <a:t>ABOUT THIS DATA PACK</a:t>
            </a:r>
          </a:p>
          <a:p>
            <a:endParaRPr lang="en-AU" sz="1150"/>
          </a:p>
          <a:p>
            <a:r>
              <a:rPr lang="en-AU" sz="1050"/>
              <a:t>This data pack has been provided in order to summarise certain data from Alumina Limited’s Sustainability Update, in order to make the data more readily accessible </a:t>
            </a:r>
          </a:p>
          <a:p>
            <a:r>
              <a:rPr lang="en-AU" sz="1050"/>
              <a:t>for users. This data pack is intended to be read in conjunction with Alumina Limited’s Sustainability Update. This is important as the Sustainability Update contains details of any restatements that have been made to prior period data, and also additional commentary that provides context for the movements in values compared to the</a:t>
            </a:r>
            <a:r>
              <a:rPr lang="en-AU" sz="1050" baseline="0"/>
              <a:t> prior reporting period.</a:t>
            </a:r>
            <a:endParaRPr lang="en-AU" sz="1050"/>
          </a:p>
          <a:p>
            <a:endParaRPr lang="en-AU" sz="1050"/>
          </a:p>
          <a:p>
            <a:r>
              <a:rPr lang="en-AU" sz="1050" b="1"/>
              <a:t>Disclaimer</a:t>
            </a:r>
          </a:p>
          <a:p>
            <a:r>
              <a:rPr lang="en-AU" sz="1050">
                <a:solidFill>
                  <a:sysClr val="windowText" lastClr="000000"/>
                </a:solidFill>
              </a:rPr>
              <a:t>Please refer to Alumina</a:t>
            </a:r>
            <a:r>
              <a:rPr lang="en-AU" sz="1050" baseline="0">
                <a:solidFill>
                  <a:sysClr val="windowText" lastClr="000000"/>
                </a:solidFill>
              </a:rPr>
              <a:t> Limited's 2021 Sustainability Update for the disclaimer.</a:t>
            </a:r>
            <a:endParaRPr lang="en-AU" sz="1050">
              <a:solidFill>
                <a:sysClr val="windowText" lastClr="00000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2</xdr:col>
      <xdr:colOff>1503814</xdr:colOff>
      <xdr:row>0</xdr:row>
      <xdr:rowOff>780811</xdr:rowOff>
    </xdr:to>
    <xdr:pic>
      <xdr:nvPicPr>
        <xdr:cNvPr id="2" name="Picture 1">
          <a:extLst>
            <a:ext uri="{FF2B5EF4-FFF2-40B4-BE49-F238E27FC236}">
              <a16:creationId xmlns:a16="http://schemas.microsoft.com/office/drawing/2014/main" id="{9FE62489-C504-4C2C-9F67-1691F524BF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2" y="382817"/>
          <a:ext cx="1698847" cy="395877"/>
        </a:xfrm>
        <a:prstGeom prst="rect">
          <a:avLst/>
        </a:prstGeom>
      </xdr:spPr>
    </xdr:pic>
    <xdr:clientData/>
  </xdr:twoCellAnchor>
  <xdr:twoCellAnchor editAs="oneCell">
    <xdr:from>
      <xdr:col>6</xdr:col>
      <xdr:colOff>137860</xdr:colOff>
      <xdr:row>4</xdr:row>
      <xdr:rowOff>32285</xdr:rowOff>
    </xdr:from>
    <xdr:to>
      <xdr:col>14</xdr:col>
      <xdr:colOff>267</xdr:colOff>
      <xdr:row>31</xdr:row>
      <xdr:rowOff>28354</xdr:rowOff>
    </xdr:to>
    <xdr:pic>
      <xdr:nvPicPr>
        <xdr:cNvPr id="7" name="Picture 6">
          <a:extLst>
            <a:ext uri="{FF2B5EF4-FFF2-40B4-BE49-F238E27FC236}">
              <a16:creationId xmlns:a16="http://schemas.microsoft.com/office/drawing/2014/main" id="{F9DBB42C-BC0A-4BE9-A03A-28119E909D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7910" y="1708685"/>
          <a:ext cx="6872807" cy="64254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4235</xdr:colOff>
      <xdr:row>0</xdr:row>
      <xdr:rowOff>382817</xdr:rowOff>
    </xdr:from>
    <xdr:to>
      <xdr:col>2</xdr:col>
      <xdr:colOff>1704990</xdr:colOff>
      <xdr:row>0</xdr:row>
      <xdr:rowOff>782928</xdr:rowOff>
    </xdr:to>
    <xdr:pic>
      <xdr:nvPicPr>
        <xdr:cNvPr id="2" name="Picture 1">
          <a:extLst>
            <a:ext uri="{FF2B5EF4-FFF2-40B4-BE49-F238E27FC236}">
              <a16:creationId xmlns:a16="http://schemas.microsoft.com/office/drawing/2014/main" id="{4F49C3FB-269E-4175-B15B-51A8397D0C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2" y="382817"/>
          <a:ext cx="1698847" cy="3958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1</xdr:col>
      <xdr:colOff>1704990</xdr:colOff>
      <xdr:row>3</xdr:row>
      <xdr:rowOff>47122</xdr:rowOff>
    </xdr:to>
    <xdr:pic>
      <xdr:nvPicPr>
        <xdr:cNvPr id="2" name="Picture 1">
          <a:extLst>
            <a:ext uri="{FF2B5EF4-FFF2-40B4-BE49-F238E27FC236}">
              <a16:creationId xmlns:a16="http://schemas.microsoft.com/office/drawing/2014/main" id="{2EDADFFC-E99A-414E-BDD7-92953F319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260" y="182792"/>
          <a:ext cx="1700755" cy="4072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1</xdr:col>
      <xdr:colOff>1704990</xdr:colOff>
      <xdr:row>3</xdr:row>
      <xdr:rowOff>47122</xdr:rowOff>
    </xdr:to>
    <xdr:pic>
      <xdr:nvPicPr>
        <xdr:cNvPr id="2" name="Picture 1">
          <a:extLst>
            <a:ext uri="{FF2B5EF4-FFF2-40B4-BE49-F238E27FC236}">
              <a16:creationId xmlns:a16="http://schemas.microsoft.com/office/drawing/2014/main" id="{97975C7C-25B4-4FCF-BDA4-A8410EE8F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260" y="182792"/>
          <a:ext cx="1700755" cy="4072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1</xdr:col>
      <xdr:colOff>1704990</xdr:colOff>
      <xdr:row>3</xdr:row>
      <xdr:rowOff>47122</xdr:rowOff>
    </xdr:to>
    <xdr:pic>
      <xdr:nvPicPr>
        <xdr:cNvPr id="2" name="Picture 1">
          <a:extLst>
            <a:ext uri="{FF2B5EF4-FFF2-40B4-BE49-F238E27FC236}">
              <a16:creationId xmlns:a16="http://schemas.microsoft.com/office/drawing/2014/main" id="{11446095-7C9D-4835-B8F0-9C8658FC4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260" y="382817"/>
          <a:ext cx="1700755" cy="4001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1</xdr:col>
      <xdr:colOff>1704990</xdr:colOff>
      <xdr:row>3</xdr:row>
      <xdr:rowOff>47122</xdr:rowOff>
    </xdr:to>
    <xdr:pic>
      <xdr:nvPicPr>
        <xdr:cNvPr id="2" name="Picture 1">
          <a:extLst>
            <a:ext uri="{FF2B5EF4-FFF2-40B4-BE49-F238E27FC236}">
              <a16:creationId xmlns:a16="http://schemas.microsoft.com/office/drawing/2014/main" id="{36D7074F-1346-44C2-A3BC-282E2291E0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260" y="182792"/>
          <a:ext cx="1700755" cy="4072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4235</xdr:colOff>
      <xdr:row>0</xdr:row>
      <xdr:rowOff>382817</xdr:rowOff>
    </xdr:from>
    <xdr:to>
      <xdr:col>1</xdr:col>
      <xdr:colOff>1703939</xdr:colOff>
      <xdr:row>0</xdr:row>
      <xdr:rowOff>780811</xdr:rowOff>
    </xdr:to>
    <xdr:pic>
      <xdr:nvPicPr>
        <xdr:cNvPr id="2" name="Picture 1">
          <a:extLst>
            <a:ext uri="{FF2B5EF4-FFF2-40B4-BE49-F238E27FC236}">
              <a16:creationId xmlns:a16="http://schemas.microsoft.com/office/drawing/2014/main" id="{A32270FF-01EB-4A83-B5AE-0BC641AB2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2" y="382817"/>
          <a:ext cx="1696521" cy="395877"/>
        </a:xfrm>
        <a:prstGeom prst="rect">
          <a:avLst/>
        </a:prstGeom>
      </xdr:spPr>
    </xdr:pic>
    <xdr:clientData/>
  </xdr:twoCellAnchor>
</xdr:wsDr>
</file>

<file path=xl/theme/theme1.xml><?xml version="1.0" encoding="utf-8"?>
<a:theme xmlns:a="http://schemas.openxmlformats.org/drawingml/2006/main" name="Office Theme">
  <a:themeElements>
    <a:clrScheme name="Custom 5">
      <a:dk1>
        <a:sysClr val="windowText" lastClr="000000"/>
      </a:dk1>
      <a:lt1>
        <a:sysClr val="window" lastClr="FFFFFF"/>
      </a:lt1>
      <a:dk2>
        <a:srgbClr val="2E4E42"/>
      </a:dk2>
      <a:lt2>
        <a:srgbClr val="008B6B"/>
      </a:lt2>
      <a:accent1>
        <a:srgbClr val="B9D3C1"/>
      </a:accent1>
      <a:accent2>
        <a:srgbClr val="F69780"/>
      </a:accent2>
      <a:accent3>
        <a:srgbClr val="749193"/>
      </a:accent3>
      <a:accent4>
        <a:srgbClr val="EAB55E"/>
      </a:accent4>
      <a:accent5>
        <a:srgbClr val="4BA5A0"/>
      </a:accent5>
      <a:accent6>
        <a:srgbClr val="095540"/>
      </a:accent6>
      <a:hlink>
        <a:srgbClr val="FFFFFF"/>
      </a:hlink>
      <a:folHlink>
        <a:srgbClr val="FFFFFF"/>
      </a:folHlink>
    </a:clrScheme>
    <a:fontScheme name="EDM">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lcoa.com/global/en/home/" TargetMode="External"/><Relationship Id="rId1" Type="http://schemas.openxmlformats.org/officeDocument/2006/relationships/hyperlink" Target="https://www.alcoa.com/australia/en/anglesea" TargetMode="External"/><Relationship Id="rId5" Type="http://schemas.openxmlformats.org/officeDocument/2006/relationships/image" Target="../media/image2.png"/><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C62C0-5795-4F9D-BAFC-47F2785A8D0B}">
  <sheetPr codeName="Sheet1">
    <tabColor theme="5"/>
  </sheetPr>
  <dimension ref="B11:K26"/>
  <sheetViews>
    <sheetView showGridLines="0" showRuler="0" zoomScale="130" zoomScaleNormal="130" zoomScalePageLayoutView="70" workbookViewId="0">
      <selection activeCell="X17" sqref="X17"/>
    </sheetView>
  </sheetViews>
  <sheetFormatPr defaultColWidth="8.875" defaultRowHeight="14.25"/>
  <cols>
    <col min="1" max="1" width="7" customWidth="1"/>
    <col min="2" max="2" width="1.375" customWidth="1"/>
  </cols>
  <sheetData>
    <row r="11" spans="2:11" ht="14.25" customHeight="1">
      <c r="C11" s="3"/>
      <c r="D11" s="3"/>
      <c r="E11" s="3"/>
      <c r="F11" s="3"/>
      <c r="G11" s="3"/>
      <c r="H11" s="3"/>
      <c r="I11" s="3"/>
      <c r="J11" s="3"/>
      <c r="K11" s="3"/>
    </row>
    <row r="12" spans="2:11" ht="14.25" customHeight="1">
      <c r="C12" s="3"/>
      <c r="D12" s="3"/>
      <c r="E12" s="3"/>
      <c r="F12" s="3"/>
      <c r="G12" s="3"/>
      <c r="H12" s="3"/>
      <c r="I12" s="3"/>
      <c r="J12" s="3"/>
      <c r="K12" s="3"/>
    </row>
    <row r="13" spans="2:11" ht="14.25" customHeight="1">
      <c r="B13" s="13"/>
      <c r="C13" s="13"/>
      <c r="D13" s="13"/>
      <c r="E13" s="13"/>
      <c r="F13" s="13"/>
      <c r="G13" s="13"/>
      <c r="H13" s="13"/>
      <c r="I13" s="13"/>
      <c r="J13" s="13"/>
      <c r="K13" s="13"/>
    </row>
    <row r="14" spans="2:11" ht="14.25" customHeight="1">
      <c r="B14" s="13"/>
      <c r="C14" s="13"/>
      <c r="D14" s="13"/>
      <c r="E14" s="13"/>
      <c r="F14" s="13"/>
      <c r="G14" s="13"/>
      <c r="H14" s="13"/>
      <c r="I14" s="13"/>
      <c r="J14" s="13"/>
      <c r="K14" s="13"/>
    </row>
    <row r="15" spans="2:11" ht="14.25" customHeight="1">
      <c r="B15" s="13"/>
      <c r="C15" s="13"/>
      <c r="D15" s="13"/>
      <c r="E15" s="13"/>
      <c r="F15" s="13"/>
      <c r="G15" s="13"/>
      <c r="H15" s="13"/>
      <c r="I15" s="13"/>
      <c r="J15" s="13"/>
      <c r="K15" s="13"/>
    </row>
    <row r="16" spans="2:11" ht="14.25" customHeight="1">
      <c r="B16" s="13"/>
      <c r="C16" s="13"/>
      <c r="D16" s="13"/>
      <c r="E16" s="13"/>
      <c r="F16" s="13"/>
      <c r="G16" s="13"/>
      <c r="H16" s="13"/>
      <c r="I16" s="13"/>
      <c r="J16" s="13"/>
      <c r="K16" s="13"/>
    </row>
    <row r="17" spans="2:11" ht="14.25" customHeight="1">
      <c r="B17" s="13"/>
      <c r="C17" s="13"/>
      <c r="D17" s="13"/>
      <c r="E17" s="13"/>
      <c r="F17" s="13"/>
      <c r="G17" s="13"/>
      <c r="H17" s="13"/>
      <c r="I17" s="13"/>
      <c r="J17" s="13"/>
      <c r="K17" s="13"/>
    </row>
    <row r="18" spans="2:11" ht="14.25" customHeight="1">
      <c r="B18" s="13"/>
      <c r="C18" s="13"/>
      <c r="D18" s="13"/>
      <c r="E18" s="13"/>
      <c r="F18" s="13"/>
      <c r="G18" s="13"/>
      <c r="H18" s="13"/>
      <c r="I18" s="13"/>
      <c r="J18" s="13"/>
      <c r="K18" s="13"/>
    </row>
    <row r="19" spans="2:11" ht="13.7" customHeight="1">
      <c r="B19" s="13"/>
      <c r="C19" s="13"/>
      <c r="D19" s="13"/>
      <c r="E19" s="13"/>
      <c r="F19" s="13"/>
      <c r="G19" s="13"/>
      <c r="H19" s="13"/>
      <c r="I19" s="13"/>
      <c r="J19" s="13"/>
      <c r="K19" s="13"/>
    </row>
    <row r="20" spans="2:11" ht="13.7" customHeight="1">
      <c r="B20" s="13"/>
      <c r="C20" s="13"/>
      <c r="D20" s="13"/>
      <c r="E20" s="13"/>
      <c r="F20" s="13"/>
      <c r="G20" s="13"/>
      <c r="H20" s="13"/>
      <c r="I20" s="13"/>
      <c r="J20" s="13"/>
      <c r="K20" s="13"/>
    </row>
    <row r="23" spans="2:11" ht="14.25" customHeight="1">
      <c r="C23" s="4"/>
      <c r="D23" s="4"/>
      <c r="E23" s="4"/>
      <c r="F23" s="4"/>
      <c r="G23" s="4"/>
      <c r="H23" s="4"/>
      <c r="I23" s="4"/>
      <c r="J23" s="4"/>
      <c r="K23" s="4"/>
    </row>
    <row r="24" spans="2:11" ht="14.25" customHeight="1">
      <c r="C24" s="4"/>
      <c r="D24" s="4"/>
      <c r="E24" s="4"/>
      <c r="F24" s="4"/>
      <c r="G24" s="4"/>
      <c r="H24" s="4"/>
      <c r="I24" s="4"/>
      <c r="J24" s="4"/>
      <c r="K24" s="4"/>
    </row>
    <row r="25" spans="2:11" ht="13.7" customHeight="1">
      <c r="C25" s="12"/>
      <c r="D25" s="12"/>
      <c r="E25" s="12"/>
      <c r="F25" s="12"/>
      <c r="G25" s="12"/>
      <c r="H25" s="12"/>
      <c r="I25" s="12"/>
      <c r="J25" s="12"/>
      <c r="K25" s="12"/>
    </row>
    <row r="26" spans="2:11" ht="13.7" customHeight="1">
      <c r="C26" s="12"/>
      <c r="D26" s="12"/>
      <c r="E26" s="12"/>
      <c r="F26" s="12"/>
      <c r="G26" s="12"/>
      <c r="H26" s="12"/>
      <c r="I26" s="12"/>
      <c r="J26" s="12"/>
      <c r="K26" s="12"/>
    </row>
  </sheetData>
  <pageMargins left="0" right="0" top="0.78740157480314965" bottom="0.78740157480314965" header="0" footer="0"/>
  <pageSetup paperSize="9" scale="94" fitToWidth="0" fitToHeight="0" orientation="landscape" horizontalDpi="1200" verticalDpi="1200" r:id="rId1"/>
  <rowBreaks count="1" manualBreakCount="1">
    <brk id="3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9653-97A1-4BE3-98EE-4C977B635A61}">
  <sheetPr>
    <tabColor theme="2"/>
  </sheetPr>
  <dimension ref="A1:CZ30"/>
  <sheetViews>
    <sheetView showGridLines="0" tabSelected="1" zoomScale="90" zoomScaleNormal="90" zoomScalePageLayoutView="70" workbookViewId="0">
      <pane ySplit="1" topLeftCell="A2" activePane="bottomLeft" state="frozen"/>
      <selection pane="bottomLeft" activeCell="C3" sqref="C3"/>
    </sheetView>
  </sheetViews>
  <sheetFormatPr defaultColWidth="8.875" defaultRowHeight="15.75" customHeight="1"/>
  <cols>
    <col min="1" max="1" width="12.625" style="10" customWidth="1"/>
    <col min="2" max="15" width="11.625" style="10" customWidth="1"/>
    <col min="16" max="16" width="16.625" style="10" customWidth="1"/>
    <col min="17" max="17" width="5.625" style="10" customWidth="1"/>
    <col min="18" max="104" width="8.875" style="1"/>
  </cols>
  <sheetData>
    <row r="1" spans="1:17" ht="84.95" customHeight="1">
      <c r="A1" s="14"/>
      <c r="B1" s="14"/>
      <c r="C1" s="14"/>
      <c r="D1" s="14"/>
      <c r="E1" s="14"/>
      <c r="F1" s="14"/>
      <c r="G1" s="14"/>
      <c r="H1" s="14"/>
      <c r="I1" s="14"/>
      <c r="J1" s="14"/>
      <c r="K1" s="204"/>
      <c r="L1" s="204"/>
      <c r="M1" s="14"/>
      <c r="N1" s="203" t="s">
        <v>305</v>
      </c>
      <c r="O1" s="203"/>
      <c r="P1" s="203"/>
      <c r="Q1" s="14"/>
    </row>
    <row r="3" spans="1:17" ht="15.75" customHeight="1">
      <c r="C3" s="10" t="s">
        <v>377</v>
      </c>
    </row>
    <row r="5" spans="1:17" ht="15.75" customHeight="1">
      <c r="F5" s="11"/>
      <c r="G5" s="11"/>
      <c r="H5" s="11"/>
      <c r="I5" s="11"/>
    </row>
    <row r="6" spans="1:17" ht="15.75" customHeight="1">
      <c r="C6" s="15"/>
      <c r="D6" s="15"/>
      <c r="E6" s="15"/>
      <c r="F6" s="11"/>
      <c r="G6" s="11"/>
      <c r="H6" s="11"/>
      <c r="I6" s="11"/>
    </row>
    <row r="7" spans="1:17" ht="15.75" customHeight="1">
      <c r="C7" s="15"/>
      <c r="D7" s="15"/>
      <c r="E7" s="15"/>
      <c r="F7" s="11"/>
      <c r="G7" s="11"/>
      <c r="H7" s="11"/>
      <c r="I7" s="11"/>
    </row>
    <row r="8" spans="1:17" ht="15.75" customHeight="1">
      <c r="C8" s="15"/>
      <c r="D8" s="15"/>
      <c r="E8" s="15"/>
      <c r="F8" s="11"/>
      <c r="G8" s="11"/>
      <c r="H8" s="11"/>
      <c r="I8" s="11"/>
    </row>
    <row r="9" spans="1:17" ht="15.75" customHeight="1">
      <c r="C9" s="15"/>
      <c r="D9" s="15"/>
      <c r="E9" s="15"/>
      <c r="F9" s="11"/>
      <c r="G9" s="11"/>
      <c r="H9" s="11"/>
      <c r="I9" s="11"/>
    </row>
    <row r="10" spans="1:17" ht="15.75" customHeight="1">
      <c r="C10" s="15"/>
      <c r="D10" s="15"/>
      <c r="E10" s="15"/>
      <c r="F10" s="11"/>
      <c r="G10" s="11"/>
      <c r="H10" s="11"/>
      <c r="I10" s="11"/>
    </row>
    <row r="11" spans="1:17" ht="15.75" customHeight="1">
      <c r="C11" s="15"/>
      <c r="D11" s="15"/>
      <c r="E11" s="15"/>
      <c r="F11" s="11"/>
      <c r="G11" s="11"/>
      <c r="H11" s="11"/>
      <c r="I11" s="11"/>
    </row>
    <row r="12" spans="1:17" ht="15.75" customHeight="1">
      <c r="C12" s="15"/>
      <c r="D12" s="15"/>
      <c r="E12" s="15"/>
      <c r="F12" s="11"/>
      <c r="G12" s="11"/>
      <c r="H12" s="11"/>
      <c r="I12" s="11"/>
    </row>
    <row r="13" spans="1:17" ht="15.75" customHeight="1">
      <c r="C13" s="15"/>
      <c r="D13" s="15"/>
      <c r="E13" s="15"/>
      <c r="F13" s="11"/>
      <c r="G13" s="11"/>
      <c r="H13" s="11"/>
      <c r="I13" s="11"/>
    </row>
    <row r="14" spans="1:17" ht="15.75" customHeight="1">
      <c r="C14" s="15"/>
      <c r="D14" s="15"/>
      <c r="E14" s="15"/>
      <c r="F14" s="11"/>
      <c r="G14" s="11"/>
      <c r="H14" s="11"/>
      <c r="I14" s="11"/>
    </row>
    <row r="15" spans="1:17" ht="15.75" customHeight="1">
      <c r="C15" s="15"/>
      <c r="D15" s="15"/>
      <c r="E15" s="15"/>
      <c r="F15" s="11"/>
      <c r="G15" s="11"/>
      <c r="H15" s="11"/>
      <c r="I15" s="11"/>
    </row>
    <row r="16" spans="1:17" ht="15.75" customHeight="1">
      <c r="C16" s="15"/>
      <c r="D16" s="15"/>
      <c r="E16" s="15"/>
      <c r="F16" s="11"/>
      <c r="G16" s="11"/>
      <c r="H16" s="11"/>
      <c r="I16" s="11"/>
    </row>
    <row r="17" spans="3:9" ht="15.75" customHeight="1">
      <c r="C17" s="15"/>
      <c r="D17" s="15"/>
      <c r="E17" s="15"/>
      <c r="F17" s="11"/>
      <c r="G17" s="11"/>
      <c r="H17" s="11"/>
      <c r="I17" s="11"/>
    </row>
    <row r="18" spans="3:9" ht="15.75" customHeight="1">
      <c r="C18" s="15"/>
      <c r="D18" s="15"/>
      <c r="E18" s="15"/>
      <c r="F18" s="11"/>
      <c r="G18" s="11"/>
      <c r="H18" s="11"/>
      <c r="I18" s="11"/>
    </row>
    <row r="19" spans="3:9" ht="15.75" customHeight="1">
      <c r="C19" s="15"/>
      <c r="D19" s="15"/>
      <c r="E19" s="15"/>
      <c r="F19" s="11"/>
      <c r="G19" s="11"/>
      <c r="H19" s="11"/>
      <c r="I19" s="11"/>
    </row>
    <row r="20" spans="3:9" ht="15.75" customHeight="1">
      <c r="C20" s="15"/>
      <c r="D20" s="15"/>
      <c r="E20" s="15"/>
      <c r="F20" s="11"/>
      <c r="G20" s="11"/>
      <c r="H20" s="11"/>
      <c r="I20" s="11"/>
    </row>
    <row r="21" spans="3:9" ht="15.75" customHeight="1">
      <c r="C21" s="15"/>
      <c r="D21" s="15"/>
      <c r="E21" s="15"/>
      <c r="F21" s="11"/>
      <c r="G21" s="11"/>
      <c r="H21" s="11"/>
      <c r="I21" s="11"/>
    </row>
    <row r="22" spans="3:9" ht="15.75" customHeight="1">
      <c r="C22" s="15"/>
      <c r="D22" s="15"/>
      <c r="E22" s="15"/>
      <c r="F22" s="11"/>
      <c r="G22" s="11"/>
      <c r="H22" s="11"/>
      <c r="I22" s="11"/>
    </row>
    <row r="23" spans="3:9" ht="15.75" customHeight="1">
      <c r="C23" s="15"/>
      <c r="D23" s="15"/>
      <c r="E23" s="15"/>
      <c r="F23" s="11"/>
      <c r="G23" s="11"/>
      <c r="H23" s="11"/>
      <c r="I23" s="11"/>
    </row>
    <row r="24" spans="3:9" ht="15.75" customHeight="1">
      <c r="C24" s="15"/>
      <c r="D24" s="15"/>
      <c r="E24" s="15"/>
      <c r="F24" s="11"/>
      <c r="G24" s="11"/>
      <c r="H24" s="11"/>
      <c r="I24" s="11"/>
    </row>
    <row r="25" spans="3:9" ht="15.75" customHeight="1">
      <c r="C25" s="15"/>
      <c r="D25" s="15"/>
      <c r="E25" s="15"/>
      <c r="F25" s="11"/>
      <c r="G25" s="11"/>
      <c r="H25" s="11"/>
      <c r="I25" s="11"/>
    </row>
    <row r="26" spans="3:9" ht="15.75" customHeight="1">
      <c r="C26" s="15"/>
      <c r="D26" s="15"/>
      <c r="E26" s="15"/>
      <c r="F26" s="11"/>
      <c r="G26" s="11"/>
      <c r="H26" s="11"/>
      <c r="I26" s="11"/>
    </row>
    <row r="27" spans="3:9" ht="15.75" customHeight="1">
      <c r="C27" s="15"/>
      <c r="D27" s="15"/>
      <c r="E27" s="15"/>
      <c r="F27" s="11"/>
      <c r="G27" s="11"/>
      <c r="H27" s="11"/>
      <c r="I27" s="11"/>
    </row>
    <row r="28" spans="3:9" ht="15.75" customHeight="1">
      <c r="C28" s="15"/>
      <c r="D28" s="15"/>
      <c r="E28" s="15"/>
      <c r="F28" s="11"/>
      <c r="G28" s="11"/>
      <c r="H28" s="11"/>
      <c r="I28" s="11"/>
    </row>
    <row r="29" spans="3:9" ht="15.75" customHeight="1">
      <c r="C29" s="15"/>
      <c r="D29" s="15"/>
      <c r="E29" s="15"/>
      <c r="F29" s="11"/>
      <c r="G29" s="11"/>
      <c r="H29" s="11"/>
      <c r="I29" s="11"/>
    </row>
    <row r="30" spans="3:9" ht="15.75" customHeight="1">
      <c r="C30" s="15"/>
      <c r="D30" s="15"/>
      <c r="E30" s="15"/>
      <c r="F30" s="11"/>
      <c r="G30" s="11"/>
      <c r="H30" s="11"/>
      <c r="I30" s="11"/>
    </row>
  </sheetData>
  <mergeCells count="2">
    <mergeCell ref="N1:P1"/>
    <mergeCell ref="K1:L1"/>
  </mergeCells>
  <pageMargins left="0" right="0" top="0.31496062992125984" bottom="0.94488188976377963" header="0" footer="0"/>
  <pageSetup paperSize="9" orientation="landscape" horizontalDpi="1200" verticalDpi="1200" r:id="rId1"/>
  <headerFooter differentFirst="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C497-BAEA-495F-AFA9-A9EE067C4B50}">
  <sheetPr>
    <tabColor theme="6"/>
  </sheetPr>
  <dimension ref="A1:CW50"/>
  <sheetViews>
    <sheetView zoomScaleNormal="100" zoomScalePageLayoutView="70" workbookViewId="0">
      <pane ySplit="1" topLeftCell="A2" activePane="bottomLeft" state="frozen"/>
      <selection pane="bottomLeft" activeCell="C4" sqref="C4"/>
    </sheetView>
  </sheetViews>
  <sheetFormatPr defaultColWidth="8.875" defaultRowHeight="15.75" customHeight="1"/>
  <cols>
    <col min="1" max="1" width="12.625" style="17" customWidth="1"/>
    <col min="2" max="2" width="2.625" style="17" customWidth="1"/>
    <col min="3" max="3" width="56.125" style="19" customWidth="1"/>
    <col min="4" max="4" width="17.125" style="34" customWidth="1"/>
    <col min="5" max="5" width="2.625" style="17" customWidth="1"/>
    <col min="6" max="6" width="14.125" style="17" customWidth="1"/>
    <col min="7" max="12" width="11.625" style="17" customWidth="1"/>
    <col min="13" max="13" width="16.625" style="17" customWidth="1"/>
    <col min="14" max="14" width="5.625" style="17" customWidth="1"/>
    <col min="15" max="101" width="8.875" style="1"/>
  </cols>
  <sheetData>
    <row r="1" spans="1:14" ht="84.95" customHeight="1">
      <c r="A1" s="16"/>
      <c r="B1" s="16"/>
      <c r="C1" s="18"/>
      <c r="D1" s="33"/>
      <c r="E1" s="16"/>
      <c r="F1" s="205"/>
      <c r="G1" s="205"/>
      <c r="H1" s="47"/>
      <c r="I1" s="47"/>
      <c r="J1" s="16"/>
      <c r="K1" s="206" t="s">
        <v>137</v>
      </c>
      <c r="L1" s="206"/>
      <c r="M1" s="206"/>
      <c r="N1" s="16"/>
    </row>
    <row r="5" spans="1:14" ht="18.95" customHeight="1">
      <c r="B5" s="1"/>
      <c r="C5" s="20"/>
      <c r="D5" s="35"/>
      <c r="E5" s="1"/>
    </row>
    <row r="6" spans="1:14" ht="18.95" customHeight="1">
      <c r="B6" s="1"/>
      <c r="C6" s="21" t="s">
        <v>0</v>
      </c>
      <c r="D6" s="36" t="s">
        <v>2</v>
      </c>
      <c r="E6" s="2"/>
    </row>
    <row r="7" spans="1:14" ht="18.95" customHeight="1">
      <c r="B7" s="1"/>
      <c r="C7" s="22" t="s">
        <v>1</v>
      </c>
      <c r="D7" s="37"/>
      <c r="E7" s="2"/>
    </row>
    <row r="8" spans="1:14" ht="18.95" customHeight="1">
      <c r="B8" s="1"/>
      <c r="C8" s="22" t="s">
        <v>138</v>
      </c>
      <c r="D8" s="37"/>
      <c r="E8" s="2"/>
    </row>
    <row r="9" spans="1:14" ht="18.95" customHeight="1">
      <c r="B9" s="1"/>
      <c r="C9" s="29"/>
      <c r="D9" s="38"/>
      <c r="E9" s="2"/>
    </row>
    <row r="10" spans="1:14" ht="18.95" customHeight="1">
      <c r="B10" s="1"/>
      <c r="C10" s="21" t="s">
        <v>341</v>
      </c>
      <c r="D10" s="36" t="s">
        <v>2</v>
      </c>
      <c r="E10" s="2"/>
    </row>
    <row r="11" spans="1:14" ht="18.95" customHeight="1">
      <c r="B11" s="1"/>
      <c r="C11" s="29"/>
      <c r="D11" s="38"/>
      <c r="E11" s="2"/>
    </row>
    <row r="12" spans="1:14" ht="18.95" customHeight="1">
      <c r="B12" s="1"/>
      <c r="C12" s="21" t="s">
        <v>255</v>
      </c>
      <c r="D12" s="36" t="s">
        <v>2</v>
      </c>
      <c r="E12" s="2"/>
    </row>
    <row r="13" spans="1:14" ht="18.95" customHeight="1">
      <c r="B13" s="1"/>
      <c r="C13" s="29"/>
      <c r="D13" s="38"/>
      <c r="E13" s="2"/>
    </row>
    <row r="14" spans="1:14" ht="18.95" customHeight="1">
      <c r="B14" s="1"/>
      <c r="C14" s="21" t="s">
        <v>256</v>
      </c>
      <c r="D14" s="36" t="s">
        <v>2</v>
      </c>
      <c r="E14" s="2"/>
    </row>
    <row r="15" spans="1:14" ht="18.95" customHeight="1">
      <c r="B15" s="1"/>
      <c r="C15" s="23"/>
      <c r="D15" s="38"/>
      <c r="E15" s="2"/>
    </row>
    <row r="16" spans="1:14" ht="18.95" customHeight="1">
      <c r="B16" s="1"/>
      <c r="C16" s="21" t="s">
        <v>300</v>
      </c>
      <c r="D16" s="36" t="s">
        <v>2</v>
      </c>
      <c r="E16" s="2"/>
    </row>
    <row r="17" spans="2:5" ht="18.95" customHeight="1">
      <c r="B17" s="1"/>
      <c r="C17" s="23"/>
      <c r="D17" s="38"/>
      <c r="E17" s="2"/>
    </row>
    <row r="18" spans="2:5" ht="18.95" customHeight="1">
      <c r="B18" s="1"/>
      <c r="C18" s="24" t="s">
        <v>370</v>
      </c>
      <c r="D18" s="39" t="s">
        <v>2</v>
      </c>
      <c r="E18" s="2"/>
    </row>
    <row r="19" spans="2:5" ht="18.95" customHeight="1">
      <c r="B19" s="1"/>
      <c r="C19" s="25" t="s">
        <v>3</v>
      </c>
      <c r="D19" s="40"/>
      <c r="E19" s="2"/>
    </row>
    <row r="20" spans="2:5" ht="18.95" customHeight="1">
      <c r="B20" s="1"/>
      <c r="C20" s="26" t="s">
        <v>4</v>
      </c>
      <c r="D20" s="41"/>
      <c r="E20" s="2"/>
    </row>
    <row r="21" spans="2:5" ht="18.95" customHeight="1">
      <c r="B21" s="1"/>
      <c r="C21" s="27" t="s">
        <v>5</v>
      </c>
      <c r="D21" s="42"/>
      <c r="E21" s="2"/>
    </row>
    <row r="22" spans="2:5" ht="18.95" customHeight="1">
      <c r="B22" s="1"/>
      <c r="C22" s="22" t="s">
        <v>6</v>
      </c>
      <c r="D22" s="37"/>
      <c r="E22" s="2"/>
    </row>
    <row r="23" spans="2:5" ht="18.95" customHeight="1">
      <c r="B23" s="1"/>
      <c r="C23" s="22" t="s">
        <v>7</v>
      </c>
      <c r="D23" s="37"/>
      <c r="E23" s="2"/>
    </row>
    <row r="24" spans="2:5" ht="18.95" customHeight="1">
      <c r="B24" s="1"/>
      <c r="C24" s="22" t="s">
        <v>8</v>
      </c>
      <c r="D24" s="37"/>
      <c r="E24" s="2"/>
    </row>
    <row r="25" spans="2:5" ht="18.95" customHeight="1">
      <c r="B25" s="1"/>
      <c r="C25" s="28" t="s">
        <v>121</v>
      </c>
      <c r="D25" s="43"/>
      <c r="E25" s="2"/>
    </row>
    <row r="26" spans="2:5" ht="18.95" customHeight="1">
      <c r="B26" s="1"/>
      <c r="C26" s="26" t="s">
        <v>109</v>
      </c>
      <c r="D26" s="41"/>
      <c r="E26" s="2"/>
    </row>
    <row r="27" spans="2:5" ht="18.95" customHeight="1">
      <c r="B27" s="1"/>
      <c r="C27" s="27" t="s">
        <v>120</v>
      </c>
      <c r="D27" s="42"/>
      <c r="E27" s="2"/>
    </row>
    <row r="28" spans="2:5" ht="18.95" customHeight="1">
      <c r="B28" s="1"/>
      <c r="C28" s="22" t="s">
        <v>122</v>
      </c>
      <c r="D28" s="37"/>
      <c r="E28" s="2"/>
    </row>
    <row r="29" spans="2:5" ht="18.95" customHeight="1">
      <c r="B29" s="1"/>
      <c r="C29" s="22" t="s">
        <v>123</v>
      </c>
      <c r="D29" s="37"/>
      <c r="E29" s="2"/>
    </row>
    <row r="30" spans="2:5" ht="18.95" customHeight="1">
      <c r="B30" s="1"/>
      <c r="C30" s="22" t="s">
        <v>9</v>
      </c>
      <c r="D30" s="37"/>
      <c r="E30" s="2"/>
    </row>
    <row r="31" spans="2:5" ht="18.95" customHeight="1">
      <c r="B31" s="1"/>
      <c r="C31" s="26" t="s">
        <v>113</v>
      </c>
      <c r="D31" s="41"/>
      <c r="E31" s="2"/>
    </row>
    <row r="32" spans="2:5" ht="18.95" customHeight="1">
      <c r="B32" s="1"/>
      <c r="C32" s="27" t="s">
        <v>10</v>
      </c>
      <c r="D32" s="42"/>
      <c r="E32" s="2"/>
    </row>
    <row r="33" spans="2:5" ht="18.95" customHeight="1">
      <c r="B33" s="1"/>
      <c r="C33" s="28" t="s">
        <v>11</v>
      </c>
      <c r="D33" s="43"/>
      <c r="E33" s="2"/>
    </row>
    <row r="34" spans="2:5" ht="18.95" customHeight="1">
      <c r="B34" s="1"/>
      <c r="C34" s="26" t="s">
        <v>12</v>
      </c>
      <c r="D34" s="41"/>
      <c r="E34" s="2"/>
    </row>
    <row r="35" spans="2:5" ht="18.95" customHeight="1">
      <c r="B35" s="1"/>
      <c r="C35" s="29" t="s">
        <v>13</v>
      </c>
      <c r="D35" s="38"/>
      <c r="E35" s="2"/>
    </row>
    <row r="36" spans="2:5" ht="18.95" customHeight="1">
      <c r="B36" s="1"/>
      <c r="C36" s="26" t="s">
        <v>117</v>
      </c>
      <c r="D36" s="41"/>
      <c r="E36" s="2"/>
    </row>
    <row r="37" spans="2:5" ht="18.95" customHeight="1">
      <c r="B37" s="1"/>
      <c r="C37" s="27" t="s">
        <v>14</v>
      </c>
      <c r="D37" s="42"/>
      <c r="E37" s="2"/>
    </row>
    <row r="38" spans="2:5" ht="18.95" customHeight="1">
      <c r="B38" s="1"/>
      <c r="C38" s="22" t="s">
        <v>15</v>
      </c>
      <c r="D38" s="37"/>
      <c r="E38" s="2"/>
    </row>
    <row r="39" spans="2:5" ht="18.95" customHeight="1">
      <c r="B39" s="1"/>
      <c r="C39" s="30" t="s">
        <v>121</v>
      </c>
      <c r="D39" s="44"/>
      <c r="E39" s="1"/>
    </row>
    <row r="40" spans="2:5" ht="18.95" customHeight="1">
      <c r="B40" s="1"/>
      <c r="C40" s="31" t="s">
        <v>119</v>
      </c>
      <c r="D40" s="45"/>
      <c r="E40" s="1"/>
    </row>
    <row r="41" spans="2:5" ht="18.95" customHeight="1">
      <c r="B41" s="1"/>
      <c r="C41" s="30" t="s">
        <v>45</v>
      </c>
      <c r="D41" s="44"/>
      <c r="E41" s="1"/>
    </row>
    <row r="42" spans="2:5" ht="18.95" customHeight="1">
      <c r="B42" s="1"/>
      <c r="C42" s="30" t="s">
        <v>46</v>
      </c>
      <c r="D42" s="44"/>
      <c r="E42" s="1"/>
    </row>
    <row r="43" spans="2:5" ht="18.95" customHeight="1">
      <c r="B43" s="1"/>
      <c r="C43" s="32" t="s">
        <v>47</v>
      </c>
      <c r="D43" s="46"/>
      <c r="E43" s="1"/>
    </row>
    <row r="44" spans="2:5" ht="18.95" customHeight="1">
      <c r="B44" s="1"/>
      <c r="C44" s="31" t="s">
        <v>48</v>
      </c>
      <c r="D44" s="45"/>
      <c r="E44" s="1"/>
    </row>
    <row r="45" spans="2:5" ht="18.95" customHeight="1">
      <c r="B45" s="1"/>
      <c r="C45" s="30" t="s">
        <v>49</v>
      </c>
      <c r="D45" s="44"/>
      <c r="E45" s="1"/>
    </row>
    <row r="46" spans="2:5" ht="18.95" customHeight="1">
      <c r="B46" s="1"/>
      <c r="C46" s="30" t="s">
        <v>50</v>
      </c>
      <c r="D46" s="44"/>
      <c r="E46" s="1"/>
    </row>
    <row r="47" spans="2:5" ht="18.95" customHeight="1">
      <c r="B47" s="1"/>
      <c r="C47" s="30" t="s">
        <v>51</v>
      </c>
      <c r="D47" s="44"/>
      <c r="E47" s="1"/>
    </row>
    <row r="48" spans="2:5" ht="18.95" customHeight="1">
      <c r="B48" s="1"/>
      <c r="C48" s="30" t="s">
        <v>52</v>
      </c>
      <c r="D48" s="44"/>
      <c r="E48" s="1"/>
    </row>
    <row r="49" spans="2:5" ht="18.95" customHeight="1">
      <c r="B49" s="1"/>
      <c r="C49" s="20"/>
      <c r="D49" s="35"/>
      <c r="E49" s="1"/>
    </row>
    <row r="50" spans="2:5" ht="18.95" customHeight="1"/>
  </sheetData>
  <mergeCells count="2">
    <mergeCell ref="F1:G1"/>
    <mergeCell ref="K1:M1"/>
  </mergeCells>
  <hyperlinks>
    <hyperlink ref="D6" location="'Performance Snapshot'!A1" display="Click to view tab" xr:uid="{4D721B55-2342-423F-A46E-AB45529F74BF}"/>
    <hyperlink ref="D18" location="'Sustainability Data'!A1" display="Click to view tab" xr:uid="{75D35B1F-C896-4FCF-8BD9-D2E23CC74620}"/>
    <hyperlink ref="D10" location="'AWAC Assets'!A1" display="Click to view tab" xr:uid="{283C8D00-FA6C-4DA9-9D89-64A4A31BDB81}"/>
    <hyperlink ref="D14" location="'Stakeholder Issues'!A1" display="Click to view tab" xr:uid="{DEBBE294-6D0C-43A3-80C4-FD1519BAE739}"/>
    <hyperlink ref="D16" location="'Protected areas'!A1" display="Click to view tab" xr:uid="{1F403CFA-5E22-4891-A705-086035512785}"/>
    <hyperlink ref="D12" location="'Material topics'!A1" display="Click to view tab" xr:uid="{F91C5C2F-D8CA-45A3-956E-6E5B60B3E45F}"/>
  </hyperlinks>
  <pageMargins left="0" right="0" top="0.31496062992125984" bottom="0.94488188976377963" header="0" footer="0"/>
  <pageSetup paperSize="9" orientation="landscape" horizontalDpi="1200" verticalDpi="1200" r:id="rId1"/>
  <headerFooter differentFirst="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B7A4-0416-432B-BDFB-5CB70A8FAF47}">
  <sheetPr>
    <tabColor theme="8"/>
  </sheetPr>
  <dimension ref="A1:CT33"/>
  <sheetViews>
    <sheetView showGridLines="0" zoomScale="90" zoomScaleNormal="90" zoomScalePageLayoutView="70" workbookViewId="0">
      <pane ySplit="1" topLeftCell="A2" activePane="bottomLeft" state="frozen"/>
      <selection pane="bottomLeft" activeCell="D38" sqref="D38"/>
    </sheetView>
  </sheetViews>
  <sheetFormatPr defaultColWidth="8.875" defaultRowHeight="15.75" customHeight="1"/>
  <cols>
    <col min="1" max="1" width="12.625" style="5" customWidth="1"/>
    <col min="2" max="2" width="3.375" style="5" customWidth="1"/>
    <col min="3" max="3" width="59.875" style="5" customWidth="1"/>
    <col min="4" max="7" width="20.625" style="5" customWidth="1"/>
    <col min="8" max="8" width="20" style="5" customWidth="1"/>
    <col min="9" max="9" width="11.625" style="5" customWidth="1"/>
    <col min="10" max="10" width="16.625" style="5" customWidth="1"/>
    <col min="11" max="11" width="5.625" style="5" customWidth="1"/>
    <col min="12" max="98" width="8.875" style="1"/>
  </cols>
  <sheetData>
    <row r="1" spans="1:13" ht="84.95" customHeight="1">
      <c r="A1" s="9"/>
      <c r="B1" s="9"/>
      <c r="C1" s="9"/>
      <c r="D1" s="9"/>
      <c r="E1" s="9"/>
      <c r="F1" s="9"/>
      <c r="G1" s="9"/>
      <c r="H1" s="207" t="s">
        <v>137</v>
      </c>
      <c r="I1" s="207"/>
      <c r="J1" s="207"/>
      <c r="K1" s="9"/>
    </row>
    <row r="5" spans="1:13" ht="24.95" customHeight="1">
      <c r="C5" s="51" t="s">
        <v>1</v>
      </c>
      <c r="D5" s="6"/>
      <c r="E5" s="6"/>
      <c r="F5" s="6"/>
      <c r="G5" s="6"/>
    </row>
    <row r="6" spans="1:13" ht="18.95" customHeight="1">
      <c r="C6" s="105" t="s">
        <v>16</v>
      </c>
      <c r="D6" s="106"/>
      <c r="E6" s="106" t="s">
        <v>17</v>
      </c>
      <c r="F6" s="106" t="s">
        <v>18</v>
      </c>
      <c r="G6" s="106" t="s">
        <v>140</v>
      </c>
      <c r="H6" s="49" t="s">
        <v>141</v>
      </c>
    </row>
    <row r="7" spans="1:13" ht="18.95" customHeight="1">
      <c r="C7" s="107" t="s">
        <v>19</v>
      </c>
      <c r="D7" s="108"/>
      <c r="E7" s="108">
        <v>8.3000000000000007</v>
      </c>
      <c r="F7" s="109">
        <v>4.9000000000000004</v>
      </c>
      <c r="G7" s="109">
        <v>3.3</v>
      </c>
      <c r="H7" s="112">
        <v>-0.32653061224489804</v>
      </c>
      <c r="M7" s="164"/>
    </row>
    <row r="8" spans="1:13" ht="18.95" customHeight="1">
      <c r="C8" s="107" t="s">
        <v>20</v>
      </c>
      <c r="D8" s="108"/>
      <c r="E8" s="108">
        <v>4.5</v>
      </c>
      <c r="F8" s="109">
        <v>5.0999999999999996</v>
      </c>
      <c r="G8" s="109">
        <v>5.6</v>
      </c>
      <c r="H8" s="112">
        <v>9.8039215686274522E-2</v>
      </c>
      <c r="M8" s="164"/>
    </row>
    <row r="9" spans="1:13" ht="18.95" customHeight="1">
      <c r="C9" s="107" t="s">
        <v>21</v>
      </c>
      <c r="D9" s="108"/>
      <c r="E9" s="108">
        <v>7.4</v>
      </c>
      <c r="F9" s="109">
        <v>7.2</v>
      </c>
      <c r="G9" s="109">
        <v>7.4</v>
      </c>
      <c r="H9" s="112">
        <v>2.7777777777777801E-2</v>
      </c>
      <c r="M9" s="164"/>
    </row>
    <row r="10" spans="1:13" ht="18.95" customHeight="1">
      <c r="C10" s="107" t="s">
        <v>369</v>
      </c>
      <c r="D10" s="108"/>
      <c r="E10" s="108">
        <v>51</v>
      </c>
      <c r="F10" s="109">
        <v>24.5</v>
      </c>
      <c r="G10" s="109">
        <v>26</v>
      </c>
      <c r="H10" s="112">
        <v>6.1224489795918366E-2</v>
      </c>
      <c r="M10" s="164"/>
    </row>
    <row r="11" spans="1:13" ht="18.95" customHeight="1">
      <c r="C11" s="107" t="s">
        <v>27</v>
      </c>
      <c r="D11" s="108"/>
      <c r="E11" s="108">
        <v>532.79999999999995</v>
      </c>
      <c r="F11" s="109">
        <v>160.5</v>
      </c>
      <c r="G11" s="109">
        <v>182.8</v>
      </c>
      <c r="H11" s="112">
        <v>0.13894080996884742</v>
      </c>
      <c r="M11" s="164"/>
    </row>
    <row r="12" spans="1:13" ht="18.95" customHeight="1">
      <c r="C12" s="50"/>
      <c r="D12" s="50"/>
      <c r="E12" s="50"/>
      <c r="F12" s="50"/>
      <c r="G12" s="50"/>
      <c r="H12" s="50"/>
      <c r="M12" s="165"/>
    </row>
    <row r="13" spans="1:13" ht="24.95" customHeight="1">
      <c r="C13" s="51" t="s">
        <v>138</v>
      </c>
      <c r="D13" s="50"/>
      <c r="E13" s="50"/>
      <c r="F13" s="50"/>
      <c r="G13" s="50"/>
      <c r="H13" s="50"/>
    </row>
    <row r="14" spans="1:13" ht="18.95" customHeight="1">
      <c r="C14" s="48"/>
      <c r="D14" s="49" t="s">
        <v>132</v>
      </c>
      <c r="E14" s="49">
        <v>2019</v>
      </c>
      <c r="F14" s="49">
        <v>2020</v>
      </c>
      <c r="G14" s="49">
        <v>2021</v>
      </c>
      <c r="H14" s="49" t="s">
        <v>141</v>
      </c>
    </row>
    <row r="15" spans="1:13" ht="18.95" customHeight="1">
      <c r="B15" s="208" t="s">
        <v>133</v>
      </c>
      <c r="C15" s="110" t="s">
        <v>22</v>
      </c>
      <c r="D15" s="111" t="s">
        <v>133</v>
      </c>
      <c r="E15" s="162">
        <v>5215.8</v>
      </c>
      <c r="F15" s="163">
        <v>4329.5</v>
      </c>
      <c r="G15" s="163">
        <v>5224.1000000000004</v>
      </c>
      <c r="H15" s="112">
        <v>0.20662894098625717</v>
      </c>
      <c r="I15" s="200"/>
    </row>
    <row r="16" spans="1:13" ht="18.95" customHeight="1">
      <c r="B16" s="208"/>
      <c r="C16" s="107" t="s">
        <v>106</v>
      </c>
      <c r="D16" s="108" t="s">
        <v>133</v>
      </c>
      <c r="E16" s="108">
        <v>44.6</v>
      </c>
      <c r="F16" s="109">
        <v>45</v>
      </c>
      <c r="G16" s="109">
        <v>44.7</v>
      </c>
      <c r="H16" s="113">
        <v>-6.6666666666666038E-3</v>
      </c>
      <c r="I16" s="200"/>
    </row>
    <row r="17" spans="2:9" ht="18.95" customHeight="1">
      <c r="B17" s="208"/>
      <c r="C17" s="107" t="s">
        <v>23</v>
      </c>
      <c r="D17" s="108" t="s">
        <v>133</v>
      </c>
      <c r="E17" s="108">
        <v>12.6</v>
      </c>
      <c r="F17" s="109">
        <v>12.8</v>
      </c>
      <c r="G17" s="109">
        <v>12.6</v>
      </c>
      <c r="H17" s="113">
        <v>-1.5625000000000083E-2</v>
      </c>
      <c r="I17" s="200"/>
    </row>
    <row r="18" spans="2:9" ht="18.95" customHeight="1">
      <c r="B18" s="208"/>
      <c r="C18" s="107" t="s">
        <v>24</v>
      </c>
      <c r="D18" s="108" t="s">
        <v>133</v>
      </c>
      <c r="E18" s="108">
        <v>161</v>
      </c>
      <c r="F18" s="109">
        <v>160</v>
      </c>
      <c r="G18" s="109">
        <v>151</v>
      </c>
      <c r="H18" s="113">
        <v>-5.6250000000000001E-2</v>
      </c>
      <c r="I18" s="200"/>
    </row>
    <row r="19" spans="2:9" ht="18.95" customHeight="1">
      <c r="B19" s="208"/>
      <c r="C19" s="107" t="s">
        <v>368</v>
      </c>
      <c r="D19" s="108" t="s">
        <v>133</v>
      </c>
      <c r="E19" s="108">
        <v>9.3000000000000007</v>
      </c>
      <c r="F19" s="109">
        <v>9.1</v>
      </c>
      <c r="G19" s="109">
        <v>8.8000000000000007</v>
      </c>
      <c r="H19" s="113">
        <v>-3.296703296703285E-2</v>
      </c>
      <c r="I19" s="200"/>
    </row>
    <row r="20" spans="2:9" ht="18.95" customHeight="1">
      <c r="B20" s="208"/>
      <c r="C20" s="107" t="s">
        <v>25</v>
      </c>
      <c r="D20" s="108" t="s">
        <v>133</v>
      </c>
      <c r="E20" s="108">
        <v>16.5</v>
      </c>
      <c r="F20" s="109">
        <v>14.8</v>
      </c>
      <c r="G20" s="109">
        <v>14.1</v>
      </c>
      <c r="H20" s="113">
        <v>-4.7297297297297397E-2</v>
      </c>
      <c r="I20" s="200"/>
    </row>
    <row r="21" spans="2:9" ht="18.95" customHeight="1">
      <c r="B21" s="208"/>
      <c r="C21" s="107" t="s">
        <v>26</v>
      </c>
      <c r="D21" s="108" t="s">
        <v>133</v>
      </c>
      <c r="E21" s="108">
        <v>72.099999999999994</v>
      </c>
      <c r="F21" s="109">
        <v>72.900000000000006</v>
      </c>
      <c r="G21" s="109">
        <v>73.5</v>
      </c>
      <c r="H21" s="113">
        <v>8.2304526748970402E-3</v>
      </c>
      <c r="I21" s="200"/>
    </row>
    <row r="22" spans="2:9" ht="18.95" customHeight="1">
      <c r="B22" s="208"/>
      <c r="C22" s="107" t="s">
        <v>107</v>
      </c>
      <c r="D22" s="108" t="s">
        <v>133</v>
      </c>
      <c r="E22" s="108">
        <v>4.22</v>
      </c>
      <c r="F22" s="109">
        <v>4.29</v>
      </c>
      <c r="G22" s="109">
        <v>4.3499999999999996</v>
      </c>
      <c r="H22" s="113">
        <v>1.3986013986013894E-2</v>
      </c>
      <c r="I22" s="200"/>
    </row>
    <row r="23" spans="2:9" ht="18.95" customHeight="1">
      <c r="B23" s="208" t="s">
        <v>367</v>
      </c>
      <c r="C23" s="107" t="s">
        <v>371</v>
      </c>
      <c r="D23" s="108" t="s">
        <v>134</v>
      </c>
      <c r="E23" s="137">
        <v>5648</v>
      </c>
      <c r="F23" s="138">
        <v>5596</v>
      </c>
      <c r="G23" s="138">
        <v>6197</v>
      </c>
      <c r="H23" s="139">
        <v>0.10739814152966405</v>
      </c>
      <c r="I23" s="200"/>
    </row>
    <row r="24" spans="2:9" ht="18.95" customHeight="1">
      <c r="B24" s="208"/>
      <c r="C24" s="107" t="s">
        <v>372</v>
      </c>
      <c r="D24" s="108" t="s">
        <v>134</v>
      </c>
      <c r="E24" s="108">
        <v>0.28299999999999997</v>
      </c>
      <c r="F24" s="109">
        <v>0.34</v>
      </c>
      <c r="G24" s="109">
        <v>0.29658826217548201</v>
      </c>
      <c r="H24" s="113">
        <v>-0.12768158183681769</v>
      </c>
      <c r="I24" s="200"/>
    </row>
    <row r="25" spans="2:9" ht="18.95" customHeight="1">
      <c r="B25" s="208"/>
      <c r="C25" s="107" t="s">
        <v>373</v>
      </c>
      <c r="D25" s="108" t="s">
        <v>134</v>
      </c>
      <c r="E25" s="108">
        <v>0.73299999999999998</v>
      </c>
      <c r="F25" s="109">
        <v>0.74</v>
      </c>
      <c r="G25" s="109">
        <v>0.64656241154255079</v>
      </c>
      <c r="H25" s="113">
        <v>-0.12626701142898542</v>
      </c>
      <c r="I25" s="200"/>
    </row>
    <row r="26" spans="2:9" ht="18.95" customHeight="1">
      <c r="B26" s="208"/>
      <c r="C26" s="107" t="s">
        <v>374</v>
      </c>
      <c r="D26" s="108" t="s">
        <v>134</v>
      </c>
      <c r="E26" s="108">
        <v>1.3580000000000001</v>
      </c>
      <c r="F26" s="109">
        <v>1.32</v>
      </c>
      <c r="G26" s="109">
        <v>1.138898926753851</v>
      </c>
      <c r="H26" s="113">
        <v>-0.13719778276223416</v>
      </c>
      <c r="I26" s="200"/>
    </row>
    <row r="27" spans="2:9" ht="15.75" customHeight="1">
      <c r="C27" s="7"/>
      <c r="D27" s="8"/>
      <c r="E27" s="8"/>
      <c r="F27" s="8"/>
      <c r="G27" s="8"/>
    </row>
    <row r="28" spans="2:9" ht="15.75" customHeight="1">
      <c r="C28" s="209" t="s">
        <v>375</v>
      </c>
      <c r="D28" s="209"/>
      <c r="E28" s="209"/>
      <c r="F28" s="209"/>
      <c r="G28" s="209"/>
      <c r="H28" s="209"/>
      <c r="I28" s="209"/>
    </row>
    <row r="29" spans="2:9" ht="15.75" customHeight="1">
      <c r="C29" s="209"/>
      <c r="D29" s="209"/>
      <c r="E29" s="209"/>
      <c r="F29" s="209"/>
      <c r="G29" s="209"/>
      <c r="H29" s="209"/>
      <c r="I29" s="209"/>
    </row>
    <row r="30" spans="2:9" ht="15.75" customHeight="1">
      <c r="C30" s="209"/>
      <c r="D30" s="209"/>
      <c r="E30" s="209"/>
      <c r="F30" s="209"/>
      <c r="G30" s="209"/>
      <c r="H30" s="209"/>
      <c r="I30" s="209"/>
    </row>
    <row r="31" spans="2:9" ht="15.75" customHeight="1">
      <c r="C31" s="209"/>
      <c r="D31" s="209"/>
      <c r="E31" s="209"/>
      <c r="F31" s="209"/>
      <c r="G31" s="209"/>
      <c r="H31" s="209"/>
      <c r="I31" s="209"/>
    </row>
    <row r="32" spans="2:9" ht="18" customHeight="1">
      <c r="C32" s="209"/>
      <c r="D32" s="209"/>
      <c r="E32" s="209"/>
      <c r="F32" s="209"/>
      <c r="G32" s="209"/>
      <c r="H32" s="209"/>
      <c r="I32" s="209"/>
    </row>
    <row r="33" spans="3:9" ht="15.75" customHeight="1">
      <c r="C33" s="209"/>
      <c r="D33" s="209"/>
      <c r="E33" s="209"/>
      <c r="F33" s="209"/>
      <c r="G33" s="209"/>
      <c r="H33" s="209"/>
      <c r="I33" s="209"/>
    </row>
  </sheetData>
  <mergeCells count="4">
    <mergeCell ref="H1:J1"/>
    <mergeCell ref="B23:B26"/>
    <mergeCell ref="B15:B22"/>
    <mergeCell ref="C28:I33"/>
  </mergeCells>
  <pageMargins left="0" right="0" top="0.31496062992125984" bottom="0.94488188976377963" header="0" footer="0"/>
  <pageSetup paperSize="9" orientation="landscape" horizontalDpi="1200" verticalDpi="1200" r:id="rId1"/>
  <headerFooter differentFirst="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AC6C-D878-444F-9699-4BC857077D1C}">
  <sheetPr>
    <tabColor theme="8"/>
  </sheetPr>
  <dimension ref="A1:CS20"/>
  <sheetViews>
    <sheetView showGridLines="0" zoomScaleNormal="100" zoomScalePageLayoutView="70" workbookViewId="0">
      <pane ySplit="6" topLeftCell="A7" activePane="bottomLeft" state="frozen"/>
      <selection pane="bottomLeft" activeCell="B33" sqref="B33"/>
    </sheetView>
  </sheetViews>
  <sheetFormatPr defaultColWidth="8.875" defaultRowHeight="14.25"/>
  <cols>
    <col min="1" max="1" width="12.625" style="5" customWidth="1"/>
    <col min="2" max="2" width="27.625" style="5" customWidth="1"/>
    <col min="3" max="3" width="19.75" style="5" customWidth="1"/>
    <col min="4" max="4" width="24" style="5" customWidth="1"/>
    <col min="5" max="5" width="28.625" style="5" bestFit="1" customWidth="1"/>
    <col min="6" max="6" width="16.375" style="5" bestFit="1" customWidth="1"/>
    <col min="7" max="7" width="37.25" style="5" customWidth="1"/>
    <col min="8" max="8" width="11.625" style="5" customWidth="1"/>
    <col min="9" max="9" width="16.625" style="5" customWidth="1"/>
    <col min="10" max="10" width="5.625" style="5" customWidth="1"/>
    <col min="11" max="97" width="8.875" style="1"/>
  </cols>
  <sheetData>
    <row r="1" spans="1:10">
      <c r="A1" s="9"/>
      <c r="B1" s="9"/>
      <c r="C1" s="9"/>
      <c r="D1" s="9"/>
      <c r="E1" s="9"/>
      <c r="F1" s="9"/>
      <c r="G1" s="9"/>
      <c r="H1" s="207"/>
      <c r="I1" s="207"/>
      <c r="J1" s="9"/>
    </row>
    <row r="5" spans="1:10" ht="16.5">
      <c r="B5" s="184" t="s">
        <v>339</v>
      </c>
      <c r="C5" s="6"/>
      <c r="D5" s="6"/>
      <c r="E5" s="6"/>
      <c r="F5" s="6"/>
      <c r="G5" s="6"/>
    </row>
    <row r="6" spans="1:10" s="1" customFormat="1" ht="15">
      <c r="A6" s="5"/>
      <c r="B6" s="48" t="s">
        <v>306</v>
      </c>
      <c r="C6" s="48" t="s">
        <v>307</v>
      </c>
      <c r="D6" s="48" t="s">
        <v>145</v>
      </c>
      <c r="E6" s="48" t="s">
        <v>308</v>
      </c>
      <c r="F6" s="48" t="s">
        <v>309</v>
      </c>
      <c r="G6" s="48" t="s">
        <v>340</v>
      </c>
      <c r="H6" s="5"/>
      <c r="I6" s="5"/>
      <c r="J6" s="5"/>
    </row>
    <row r="7" spans="1:10" ht="15">
      <c r="B7" s="186" t="s">
        <v>310</v>
      </c>
      <c r="C7" s="186" t="s">
        <v>311</v>
      </c>
      <c r="D7" s="186" t="s">
        <v>74</v>
      </c>
      <c r="E7" s="186" t="s">
        <v>312</v>
      </c>
      <c r="F7" s="191">
        <v>1</v>
      </c>
      <c r="G7" s="186" t="s">
        <v>313</v>
      </c>
    </row>
    <row r="8" spans="1:10" ht="15">
      <c r="B8" s="186" t="s">
        <v>314</v>
      </c>
      <c r="C8" s="186" t="s">
        <v>311</v>
      </c>
      <c r="D8" s="186" t="s">
        <v>74</v>
      </c>
      <c r="E8" s="186" t="s">
        <v>312</v>
      </c>
      <c r="F8" s="191">
        <v>1</v>
      </c>
      <c r="G8" s="186" t="s">
        <v>313</v>
      </c>
    </row>
    <row r="9" spans="1:10" ht="15">
      <c r="B9" s="186" t="s">
        <v>315</v>
      </c>
      <c r="C9" s="186" t="s">
        <v>311</v>
      </c>
      <c r="D9" s="186" t="s">
        <v>74</v>
      </c>
      <c r="E9" s="186" t="s">
        <v>312</v>
      </c>
      <c r="F9" s="191">
        <v>1</v>
      </c>
      <c r="G9" s="186" t="s">
        <v>313</v>
      </c>
    </row>
    <row r="10" spans="1:10" ht="15">
      <c r="B10" s="186" t="s">
        <v>316</v>
      </c>
      <c r="C10" s="186" t="s">
        <v>317</v>
      </c>
      <c r="D10" s="186" t="s">
        <v>74</v>
      </c>
      <c r="E10" s="186" t="s">
        <v>312</v>
      </c>
      <c r="F10" s="191">
        <v>1</v>
      </c>
      <c r="G10" s="186" t="s">
        <v>313</v>
      </c>
    </row>
    <row r="11" spans="1:10" ht="15">
      <c r="B11" s="186" t="s">
        <v>318</v>
      </c>
      <c r="C11" s="186" t="s">
        <v>317</v>
      </c>
      <c r="D11" s="186" t="s">
        <v>74</v>
      </c>
      <c r="E11" s="186" t="s">
        <v>312</v>
      </c>
      <c r="F11" s="191">
        <v>1</v>
      </c>
      <c r="G11" s="186" t="s">
        <v>313</v>
      </c>
    </row>
    <row r="12" spans="1:10" ht="15">
      <c r="B12" s="186" t="s">
        <v>319</v>
      </c>
      <c r="C12" s="186" t="s">
        <v>320</v>
      </c>
      <c r="D12" s="186" t="s">
        <v>74</v>
      </c>
      <c r="E12" s="186" t="s">
        <v>312</v>
      </c>
      <c r="F12" s="191">
        <v>0.55000000000000004</v>
      </c>
      <c r="G12" s="186" t="s">
        <v>313</v>
      </c>
    </row>
    <row r="13" spans="1:10" ht="15">
      <c r="B13" s="186" t="s">
        <v>321</v>
      </c>
      <c r="C13" s="186" t="s">
        <v>311</v>
      </c>
      <c r="D13" s="186" t="s">
        <v>322</v>
      </c>
      <c r="E13" s="186" t="s">
        <v>312</v>
      </c>
      <c r="F13" s="191">
        <v>1</v>
      </c>
      <c r="G13" s="186" t="s">
        <v>323</v>
      </c>
    </row>
    <row r="14" spans="1:10" ht="15">
      <c r="B14" s="186" t="s">
        <v>324</v>
      </c>
      <c r="C14" s="186" t="s">
        <v>317</v>
      </c>
      <c r="D14" s="186" t="s">
        <v>325</v>
      </c>
      <c r="E14" s="186" t="s">
        <v>312</v>
      </c>
      <c r="F14" s="191">
        <v>1</v>
      </c>
      <c r="G14" s="186" t="s">
        <v>326</v>
      </c>
    </row>
    <row r="15" spans="1:10" ht="15">
      <c r="B15" s="186" t="s">
        <v>327</v>
      </c>
      <c r="C15" s="186" t="s">
        <v>311</v>
      </c>
      <c r="D15" s="186" t="s">
        <v>325</v>
      </c>
      <c r="E15" s="186" t="s">
        <v>312</v>
      </c>
      <c r="F15" s="191">
        <v>0.39</v>
      </c>
      <c r="G15" s="186" t="s">
        <v>328</v>
      </c>
    </row>
    <row r="16" spans="1:10" ht="30">
      <c r="B16" s="186" t="s">
        <v>343</v>
      </c>
      <c r="C16" s="186" t="s">
        <v>317</v>
      </c>
      <c r="D16" s="186" t="s">
        <v>325</v>
      </c>
      <c r="E16" s="186" t="s">
        <v>329</v>
      </c>
      <c r="F16" s="192">
        <v>9.6199999999999994E-2</v>
      </c>
      <c r="G16" s="186" t="s">
        <v>344</v>
      </c>
    </row>
    <row r="17" spans="2:97" ht="15">
      <c r="B17" s="186" t="s">
        <v>330</v>
      </c>
      <c r="C17" s="186" t="s">
        <v>331</v>
      </c>
      <c r="D17" s="186" t="s">
        <v>332</v>
      </c>
      <c r="E17" s="186" t="s">
        <v>333</v>
      </c>
      <c r="F17" s="192">
        <v>0.251</v>
      </c>
      <c r="G17" s="186" t="s">
        <v>334</v>
      </c>
    </row>
    <row r="18" spans="2:97" s="5" customFormat="1" ht="15">
      <c r="B18" s="189" t="s">
        <v>335</v>
      </c>
      <c r="C18" s="189" t="s">
        <v>317</v>
      </c>
      <c r="D18" s="189" t="s">
        <v>336</v>
      </c>
      <c r="E18" s="189" t="s">
        <v>337</v>
      </c>
      <c r="F18" s="189">
        <v>22.95</v>
      </c>
      <c r="G18" s="189" t="s">
        <v>328</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2:97">
      <c r="B19" s="190" t="s">
        <v>338</v>
      </c>
    </row>
    <row r="20" spans="2:97">
      <c r="B20" s="190" t="s">
        <v>342</v>
      </c>
    </row>
  </sheetData>
  <mergeCells count="1">
    <mergeCell ref="H1:I1"/>
  </mergeCells>
  <pageMargins left="0" right="0" top="0.31496062992125984" bottom="0.94488188976377963" header="0" footer="0"/>
  <pageSetup paperSize="9" orientation="landscape" horizontalDpi="1200" verticalDpi="1200" r:id="rId1"/>
  <headerFooter differentFirst="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11151-D2F4-47FB-9874-6ACA3746E003}">
  <sheetPr>
    <tabColor theme="8"/>
  </sheetPr>
  <dimension ref="A1:CP32"/>
  <sheetViews>
    <sheetView showGridLines="0" zoomScaleNormal="100" zoomScalePageLayoutView="70" workbookViewId="0">
      <pane ySplit="6" topLeftCell="A7" activePane="bottomLeft" state="frozen"/>
      <selection pane="bottomLeft" activeCell="A9" sqref="A9"/>
    </sheetView>
  </sheetViews>
  <sheetFormatPr defaultColWidth="8.875" defaultRowHeight="14.25"/>
  <cols>
    <col min="1" max="1" width="12.625" style="5" customWidth="1"/>
    <col min="2" max="2" width="45.125" style="5" customWidth="1"/>
    <col min="3" max="3" width="90.875" style="5" customWidth="1"/>
    <col min="4" max="4" width="20.625" style="5" customWidth="1"/>
    <col min="5" max="5" width="11.625" style="5" customWidth="1"/>
    <col min="6" max="6" width="16.625" style="5" customWidth="1"/>
    <col min="7" max="7" width="5.625" style="5" customWidth="1"/>
    <col min="8" max="94" width="8.875" style="1"/>
  </cols>
  <sheetData>
    <row r="1" spans="1:94">
      <c r="A1" s="9"/>
      <c r="B1" s="9"/>
      <c r="C1" s="9"/>
      <c r="D1" s="9"/>
      <c r="E1" s="207"/>
      <c r="F1" s="207"/>
      <c r="G1" s="9"/>
    </row>
    <row r="5" spans="1:94" ht="16.5">
      <c r="B5" s="51" t="s">
        <v>238</v>
      </c>
      <c r="C5" s="6"/>
      <c r="D5" s="6"/>
    </row>
    <row r="6" spans="1:94" s="1" customFormat="1" ht="15">
      <c r="A6" s="5"/>
      <c r="B6" s="64" t="s">
        <v>236</v>
      </c>
      <c r="C6" s="179" t="s">
        <v>237</v>
      </c>
      <c r="D6" s="179" t="s">
        <v>132</v>
      </c>
      <c r="E6" s="5"/>
      <c r="F6" s="5"/>
      <c r="G6" s="5"/>
    </row>
    <row r="7" spans="1:94" s="5" customFormat="1">
      <c r="B7" s="210" t="s">
        <v>209</v>
      </c>
      <c r="C7" s="210"/>
      <c r="D7" s="210"/>
      <c r="E7" s="14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row>
    <row r="8" spans="1:94" s="5" customFormat="1" ht="28.5">
      <c r="B8" s="171" t="s">
        <v>210</v>
      </c>
      <c r="C8" s="172" t="s">
        <v>211</v>
      </c>
      <c r="D8" s="173" t="s">
        <v>239</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row>
    <row r="9" spans="1:94" s="5" customFormat="1" ht="28.5">
      <c r="B9" s="171" t="s">
        <v>212</v>
      </c>
      <c r="C9" s="172" t="s">
        <v>213</v>
      </c>
      <c r="D9" s="173" t="s">
        <v>239</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row>
    <row r="10" spans="1:94" s="5" customFormat="1" ht="28.5">
      <c r="B10" s="174" t="s">
        <v>214</v>
      </c>
      <c r="C10" s="175" t="s">
        <v>215</v>
      </c>
      <c r="D10" s="176" t="s">
        <v>239</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row>
    <row r="11" spans="1:94" s="5" customFormat="1" ht="28.5">
      <c r="B11" s="174" t="s">
        <v>216</v>
      </c>
      <c r="C11" s="175" t="s">
        <v>217</v>
      </c>
      <c r="D11" s="176" t="s">
        <v>239</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row>
    <row r="12" spans="1:94" s="5" customFormat="1" ht="28.5">
      <c r="B12" s="174" t="s">
        <v>218</v>
      </c>
      <c r="C12" s="175" t="s">
        <v>219</v>
      </c>
      <c r="D12" s="176" t="s">
        <v>220</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row>
    <row r="13" spans="1:94" ht="28.5">
      <c r="B13" s="174" t="s">
        <v>221</v>
      </c>
      <c r="C13" s="175" t="s">
        <v>222</v>
      </c>
      <c r="D13" s="176" t="s">
        <v>220</v>
      </c>
    </row>
    <row r="14" spans="1:94" ht="28.5">
      <c r="B14" s="174" t="s">
        <v>223</v>
      </c>
      <c r="C14" s="175" t="s">
        <v>224</v>
      </c>
      <c r="D14" s="176" t="s">
        <v>239</v>
      </c>
    </row>
    <row r="15" spans="1:94" ht="28.5">
      <c r="B15" s="174" t="s">
        <v>225</v>
      </c>
      <c r="C15" s="175" t="s">
        <v>226</v>
      </c>
      <c r="D15" s="176" t="s">
        <v>239</v>
      </c>
    </row>
    <row r="16" spans="1:94">
      <c r="B16" s="177" t="s">
        <v>227</v>
      </c>
      <c r="C16" s="177"/>
      <c r="D16" s="177"/>
    </row>
    <row r="17" spans="2:4" ht="42.75">
      <c r="B17" s="174" t="s">
        <v>228</v>
      </c>
      <c r="C17" s="175" t="s">
        <v>229</v>
      </c>
      <c r="D17" s="176" t="s">
        <v>133</v>
      </c>
    </row>
    <row r="18" spans="2:4" ht="28.5">
      <c r="B18" s="174" t="s">
        <v>230</v>
      </c>
      <c r="C18" s="175" t="s">
        <v>231</v>
      </c>
      <c r="D18" s="176" t="s">
        <v>239</v>
      </c>
    </row>
    <row r="19" spans="2:4">
      <c r="B19" s="178" t="s">
        <v>3</v>
      </c>
      <c r="C19" s="178"/>
      <c r="D19" s="178"/>
    </row>
    <row r="20" spans="2:4" ht="28.5">
      <c r="B20" s="174" t="s">
        <v>232</v>
      </c>
      <c r="C20" s="175" t="s">
        <v>233</v>
      </c>
      <c r="D20" s="176" t="s">
        <v>133</v>
      </c>
    </row>
    <row r="21" spans="2:4" ht="15">
      <c r="B21" s="174" t="s">
        <v>234</v>
      </c>
      <c r="C21" s="175" t="s">
        <v>235</v>
      </c>
      <c r="D21" s="176" t="s">
        <v>133</v>
      </c>
    </row>
    <row r="22" spans="2:4" ht="28.5">
      <c r="B22" s="174" t="s">
        <v>109</v>
      </c>
      <c r="C22" s="175" t="s">
        <v>240</v>
      </c>
      <c r="D22" s="176" t="s">
        <v>133</v>
      </c>
    </row>
    <row r="23" spans="2:4" ht="42.75">
      <c r="B23" s="174" t="s">
        <v>117</v>
      </c>
      <c r="C23" s="175" t="s">
        <v>241</v>
      </c>
      <c r="D23" s="176" t="s">
        <v>133</v>
      </c>
    </row>
    <row r="24" spans="2:4" ht="28.5">
      <c r="B24" s="181" t="s">
        <v>12</v>
      </c>
      <c r="C24" s="180" t="s">
        <v>242</v>
      </c>
      <c r="D24" s="182" t="s">
        <v>133</v>
      </c>
    </row>
    <row r="25" spans="2:4" ht="28.5">
      <c r="B25" s="174" t="s">
        <v>113</v>
      </c>
      <c r="C25" s="175" t="s">
        <v>243</v>
      </c>
      <c r="D25" s="176" t="s">
        <v>133</v>
      </c>
    </row>
    <row r="26" spans="2:4" ht="28.5">
      <c r="B26" s="174" t="s">
        <v>244</v>
      </c>
      <c r="C26" s="175" t="s">
        <v>245</v>
      </c>
      <c r="D26" s="176" t="s">
        <v>133</v>
      </c>
    </row>
    <row r="27" spans="2:4" ht="15">
      <c r="B27" s="174" t="s">
        <v>119</v>
      </c>
      <c r="C27" s="175" t="s">
        <v>246</v>
      </c>
      <c r="D27" s="176" t="s">
        <v>133</v>
      </c>
    </row>
    <row r="28" spans="2:4">
      <c r="B28" s="178" t="s">
        <v>47</v>
      </c>
      <c r="C28" s="178"/>
      <c r="D28" s="178"/>
    </row>
    <row r="29" spans="2:4" ht="28.5">
      <c r="B29" s="174" t="s">
        <v>247</v>
      </c>
      <c r="C29" s="175" t="s">
        <v>248</v>
      </c>
      <c r="D29" s="176" t="s">
        <v>133</v>
      </c>
    </row>
    <row r="30" spans="2:4" ht="28.5">
      <c r="B30" s="181" t="s">
        <v>249</v>
      </c>
      <c r="C30" s="180" t="s">
        <v>250</v>
      </c>
      <c r="D30" s="182" t="s">
        <v>239</v>
      </c>
    </row>
    <row r="31" spans="2:4" ht="28.5">
      <c r="B31" s="174" t="s">
        <v>251</v>
      </c>
      <c r="C31" s="175" t="s">
        <v>252</v>
      </c>
      <c r="D31" s="176" t="s">
        <v>133</v>
      </c>
    </row>
    <row r="32" spans="2:4" ht="28.5">
      <c r="B32" s="174" t="s">
        <v>253</v>
      </c>
      <c r="C32" s="175" t="s">
        <v>254</v>
      </c>
      <c r="D32" s="176" t="s">
        <v>239</v>
      </c>
    </row>
  </sheetData>
  <mergeCells count="2">
    <mergeCell ref="B7:D7"/>
    <mergeCell ref="E1:F1"/>
  </mergeCells>
  <pageMargins left="0" right="0" top="0.31496062992125984" bottom="0.94488188976377963" header="0" footer="0"/>
  <pageSetup paperSize="9" orientation="landscape" horizontalDpi="1200" verticalDpi="1200" r:id="rId1"/>
  <headerFooter differentFirst="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A348-529D-4387-89DB-1D85B81AF8D6}">
  <sheetPr>
    <tabColor theme="8"/>
  </sheetPr>
  <dimension ref="A1:CP41"/>
  <sheetViews>
    <sheetView showGridLines="0" zoomScaleNormal="100" zoomScalePageLayoutView="70" workbookViewId="0">
      <pane ySplit="6" topLeftCell="A7" activePane="bottomLeft" state="frozen"/>
      <selection pane="bottomLeft" activeCell="A8" sqref="A8"/>
    </sheetView>
  </sheetViews>
  <sheetFormatPr defaultColWidth="8.875" defaultRowHeight="14.25"/>
  <cols>
    <col min="1" max="1" width="12.625" style="5" customWidth="1"/>
    <col min="2" max="2" width="27.625" style="5" customWidth="1"/>
    <col min="3" max="3" width="60.5" style="5" customWidth="1"/>
    <col min="4" max="4" width="63.625" style="5" customWidth="1"/>
    <col min="5" max="5" width="11.625" style="5" customWidth="1"/>
    <col min="6" max="6" width="16.625" style="5" customWidth="1"/>
    <col min="7" max="7" width="5.625" style="5" customWidth="1"/>
    <col min="8" max="94" width="8.875" style="1"/>
  </cols>
  <sheetData>
    <row r="1" spans="1:94">
      <c r="A1" s="9"/>
      <c r="B1" s="9"/>
      <c r="C1" s="9"/>
      <c r="D1" s="9"/>
      <c r="E1" s="207"/>
      <c r="F1" s="207"/>
      <c r="G1" s="9"/>
    </row>
    <row r="5" spans="1:94" ht="16.5">
      <c r="B5" s="51" t="s">
        <v>144</v>
      </c>
      <c r="C5" s="6"/>
      <c r="D5" s="6"/>
    </row>
    <row r="6" spans="1:94" s="1" customFormat="1" ht="15">
      <c r="A6" s="5"/>
      <c r="B6" s="48" t="s">
        <v>145</v>
      </c>
      <c r="C6" s="49" t="s">
        <v>146</v>
      </c>
      <c r="D6" s="49" t="s">
        <v>147</v>
      </c>
      <c r="E6" s="5"/>
      <c r="F6" s="5"/>
      <c r="G6" s="5"/>
    </row>
    <row r="7" spans="1:94" s="5" customFormat="1" ht="38.25">
      <c r="B7" s="211" t="s">
        <v>148</v>
      </c>
      <c r="C7" s="170" t="s">
        <v>149</v>
      </c>
      <c r="D7" s="167" t="s">
        <v>152</v>
      </c>
      <c r="E7" s="14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row>
    <row r="8" spans="1:94" s="5" customFormat="1" ht="51">
      <c r="B8" s="215"/>
      <c r="C8" s="166" t="s">
        <v>150</v>
      </c>
      <c r="D8" s="166" t="s">
        <v>207</v>
      </c>
      <c r="E8" s="140"/>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row>
    <row r="9" spans="1:94" s="5" customFormat="1" ht="56.25" customHeight="1">
      <c r="B9" s="215"/>
      <c r="C9" s="166" t="s">
        <v>151</v>
      </c>
      <c r="D9" s="168"/>
      <c r="E9" s="140"/>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row>
    <row r="10" spans="1:94" s="5" customFormat="1" ht="38.25">
      <c r="B10" s="211" t="s">
        <v>153</v>
      </c>
      <c r="C10" s="167" t="s">
        <v>154</v>
      </c>
      <c r="D10" s="167" t="s">
        <v>157</v>
      </c>
      <c r="E10" s="14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row>
    <row r="11" spans="1:94" s="5" customFormat="1" ht="38.25">
      <c r="B11" s="215"/>
      <c r="C11" s="166" t="s">
        <v>155</v>
      </c>
      <c r="D11" s="166" t="s">
        <v>158</v>
      </c>
      <c r="E11" s="14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row>
    <row r="12" spans="1:94" s="5" customFormat="1" ht="51">
      <c r="B12" s="215"/>
      <c r="C12" s="166" t="s">
        <v>156</v>
      </c>
      <c r="D12" s="166" t="s">
        <v>159</v>
      </c>
      <c r="E12" s="14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row>
    <row r="13" spans="1:94" s="5" customFormat="1">
      <c r="B13" s="215"/>
      <c r="C13" s="168"/>
      <c r="D13" s="166"/>
      <c r="E13" s="14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row>
    <row r="14" spans="1:94" s="5" customFormat="1" ht="38.25">
      <c r="B14" s="211" t="s">
        <v>160</v>
      </c>
      <c r="C14" s="167" t="s">
        <v>161</v>
      </c>
      <c r="D14" s="167" t="s">
        <v>167</v>
      </c>
      <c r="E14" s="14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row>
    <row r="15" spans="1:94" s="5" customFormat="1" ht="51">
      <c r="B15" s="215"/>
      <c r="C15" s="166" t="s">
        <v>162</v>
      </c>
      <c r="D15" s="166" t="s">
        <v>168</v>
      </c>
      <c r="E15" s="14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row>
    <row r="16" spans="1:94" s="5" customFormat="1" ht="38.25">
      <c r="B16" s="215"/>
      <c r="C16" s="169" t="s">
        <v>163</v>
      </c>
      <c r="D16" s="166" t="s">
        <v>169</v>
      </c>
      <c r="E16" s="14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row>
    <row r="17" spans="2:94" s="5" customFormat="1" ht="35.25" customHeight="1">
      <c r="B17" s="215"/>
      <c r="C17" s="169" t="s">
        <v>164</v>
      </c>
      <c r="D17" s="166" t="s">
        <v>208</v>
      </c>
      <c r="E17" s="14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row>
    <row r="18" spans="2:94" s="5" customFormat="1">
      <c r="B18" s="215"/>
      <c r="C18" s="169" t="s">
        <v>165</v>
      </c>
      <c r="D18" s="168"/>
      <c r="E18" s="14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row>
    <row r="19" spans="2:94" s="5" customFormat="1" ht="48.75" customHeight="1">
      <c r="B19" s="215"/>
      <c r="C19" s="166" t="s">
        <v>166</v>
      </c>
      <c r="D19" s="168"/>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2:94" s="5" customFormat="1" ht="38.25">
      <c r="B20" s="211" t="s">
        <v>170</v>
      </c>
      <c r="C20" s="167" t="s">
        <v>171</v>
      </c>
      <c r="D20" s="167" t="s">
        <v>175</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2:94" s="5" customFormat="1" ht="25.5">
      <c r="B21" s="215"/>
      <c r="C21" s="166" t="s">
        <v>172</v>
      </c>
      <c r="D21" s="166" t="s">
        <v>176</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2:94" s="5" customFormat="1" ht="38.25">
      <c r="B22" s="215"/>
      <c r="C22" s="166" t="s">
        <v>173</v>
      </c>
      <c r="D22" s="166" t="s">
        <v>177</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2:94" s="5" customFormat="1" ht="63.75">
      <c r="B23" s="215"/>
      <c r="C23" s="166" t="s">
        <v>174</v>
      </c>
      <c r="D23" s="166" t="s">
        <v>178</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2:94" s="5" customFormat="1" ht="25.5">
      <c r="B24" s="215"/>
      <c r="C24" s="168"/>
      <c r="D24" s="166" t="s">
        <v>179</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2:94" ht="51">
      <c r="B25" s="211" t="s">
        <v>170</v>
      </c>
      <c r="C25" s="213" t="s">
        <v>180</v>
      </c>
      <c r="D25" s="167" t="s">
        <v>181</v>
      </c>
    </row>
    <row r="26" spans="2:94" ht="38.25">
      <c r="B26" s="215"/>
      <c r="C26" s="216"/>
      <c r="D26" s="166" t="s">
        <v>182</v>
      </c>
    </row>
    <row r="27" spans="2:94" ht="63.75">
      <c r="B27" s="215"/>
      <c r="C27" s="216"/>
      <c r="D27" s="166" t="s">
        <v>183</v>
      </c>
    </row>
    <row r="28" spans="2:94" ht="38.25">
      <c r="B28" s="211" t="s">
        <v>184</v>
      </c>
      <c r="C28" s="167" t="s">
        <v>185</v>
      </c>
      <c r="D28" s="167" t="s">
        <v>187</v>
      </c>
    </row>
    <row r="29" spans="2:94" ht="25.5">
      <c r="B29" s="215"/>
      <c r="C29" s="166" t="s">
        <v>186</v>
      </c>
      <c r="D29" s="166" t="s">
        <v>188</v>
      </c>
    </row>
    <row r="30" spans="2:94" ht="38.25">
      <c r="B30" s="215"/>
      <c r="C30" s="166"/>
      <c r="D30" s="166" t="s">
        <v>189</v>
      </c>
    </row>
    <row r="31" spans="2:94" ht="38.25">
      <c r="B31" s="211" t="s">
        <v>190</v>
      </c>
      <c r="C31" s="213" t="s">
        <v>191</v>
      </c>
      <c r="D31" s="167" t="s">
        <v>192</v>
      </c>
    </row>
    <row r="32" spans="2:94" ht="48" customHeight="1">
      <c r="B32" s="215"/>
      <c r="C32" s="216"/>
      <c r="D32" s="166" t="s">
        <v>193</v>
      </c>
    </row>
    <row r="33" spans="2:4" ht="25.5">
      <c r="B33" s="211" t="s">
        <v>190</v>
      </c>
      <c r="C33" s="213" t="s">
        <v>194</v>
      </c>
      <c r="D33" s="167" t="s">
        <v>195</v>
      </c>
    </row>
    <row r="34" spans="2:4" ht="63.75">
      <c r="B34" s="215"/>
      <c r="C34" s="216"/>
      <c r="D34" s="166" t="s">
        <v>196</v>
      </c>
    </row>
    <row r="35" spans="2:4" ht="63.75">
      <c r="B35" s="215"/>
      <c r="C35" s="216"/>
      <c r="D35" s="166" t="s">
        <v>197</v>
      </c>
    </row>
    <row r="36" spans="2:4" ht="76.5">
      <c r="B36" s="211" t="s">
        <v>190</v>
      </c>
      <c r="C36" s="167" t="s">
        <v>198</v>
      </c>
      <c r="D36" s="167" t="s">
        <v>200</v>
      </c>
    </row>
    <row r="37" spans="2:4" ht="57.75" customHeight="1">
      <c r="B37" s="215"/>
      <c r="C37" s="166" t="s">
        <v>199</v>
      </c>
      <c r="D37" s="166" t="s">
        <v>201</v>
      </c>
    </row>
    <row r="38" spans="2:4" ht="38.25">
      <c r="B38" s="211" t="s">
        <v>190</v>
      </c>
      <c r="C38" s="213" t="s">
        <v>202</v>
      </c>
      <c r="D38" s="167" t="s">
        <v>203</v>
      </c>
    </row>
    <row r="39" spans="2:4" ht="51">
      <c r="B39" s="215"/>
      <c r="C39" s="216"/>
      <c r="D39" s="166" t="s">
        <v>204</v>
      </c>
    </row>
    <row r="40" spans="2:4">
      <c r="B40" s="211" t="s">
        <v>190</v>
      </c>
      <c r="C40" s="213" t="s">
        <v>205</v>
      </c>
      <c r="D40" s="213" t="s">
        <v>206</v>
      </c>
    </row>
    <row r="41" spans="2:4" ht="48.75" customHeight="1">
      <c r="B41" s="212"/>
      <c r="C41" s="214"/>
      <c r="D41" s="214"/>
    </row>
  </sheetData>
  <mergeCells count="18">
    <mergeCell ref="B25:B27"/>
    <mergeCell ref="B20:B24"/>
    <mergeCell ref="C25:C27"/>
    <mergeCell ref="B28:B30"/>
    <mergeCell ref="E1:F1"/>
    <mergeCell ref="B7:B9"/>
    <mergeCell ref="B10:B13"/>
    <mergeCell ref="B14:B19"/>
    <mergeCell ref="B40:B41"/>
    <mergeCell ref="C40:C41"/>
    <mergeCell ref="D40:D41"/>
    <mergeCell ref="B31:B32"/>
    <mergeCell ref="C31:C32"/>
    <mergeCell ref="B33:B35"/>
    <mergeCell ref="C33:C35"/>
    <mergeCell ref="B36:B37"/>
    <mergeCell ref="B38:B39"/>
    <mergeCell ref="C38:C39"/>
  </mergeCells>
  <hyperlinks>
    <hyperlink ref="D8" r:id="rId1" display="https://www.alcoa.com/australia/en/anglesea" xr:uid="{10F4E13B-16A0-4E50-8E1C-F1579E64A3DF}"/>
    <hyperlink ref="D17" r:id="rId2" display="https://www.alcoa.com/global/en/home/" xr:uid="{E83F5E6F-8115-48C3-B887-7923C6A8AE8D}"/>
  </hyperlinks>
  <pageMargins left="0" right="0" top="0.31496062992125984" bottom="0.94488188976377963" header="0" footer="0"/>
  <pageSetup paperSize="9" orientation="landscape" horizontalDpi="1200" verticalDpi="1200" r:id="rId3"/>
  <headerFooter differentFirst="1"/>
  <drawing r:id="rId4"/>
  <pictur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F708-A464-423B-87FA-E5E9E6A32C8C}">
  <sheetPr>
    <tabColor theme="8"/>
  </sheetPr>
  <dimension ref="A1:CQ21"/>
  <sheetViews>
    <sheetView showGridLines="0" zoomScaleNormal="100" zoomScalePageLayoutView="70" workbookViewId="0">
      <pane ySplit="6" topLeftCell="A7" activePane="bottomLeft" state="frozen"/>
      <selection pane="bottomLeft"/>
    </sheetView>
  </sheetViews>
  <sheetFormatPr defaultColWidth="8.875" defaultRowHeight="14.25"/>
  <cols>
    <col min="1" max="1" width="12.625" style="5" customWidth="1"/>
    <col min="2" max="2" width="27.625" style="5" customWidth="1"/>
    <col min="3" max="4" width="60.5" style="5" customWidth="1"/>
    <col min="5" max="5" width="63.625" style="5" customWidth="1"/>
    <col min="6" max="6" width="11.625" style="5" customWidth="1"/>
    <col min="7" max="7" width="16.625" style="5" customWidth="1"/>
    <col min="8" max="8" width="5.625" style="5" customWidth="1"/>
    <col min="9" max="95" width="8.875" style="1"/>
  </cols>
  <sheetData>
    <row r="1" spans="1:95">
      <c r="A1" s="9"/>
      <c r="B1" s="9"/>
      <c r="C1" s="9"/>
      <c r="D1" s="9"/>
      <c r="E1" s="9"/>
      <c r="F1" s="207"/>
      <c r="G1" s="207"/>
      <c r="H1" s="9"/>
    </row>
    <row r="5" spans="1:95" ht="16.5">
      <c r="B5" s="184" t="s">
        <v>260</v>
      </c>
      <c r="C5" s="6"/>
      <c r="D5" s="6"/>
      <c r="E5" s="6"/>
    </row>
    <row r="6" spans="1:95" s="1" customFormat="1" ht="15">
      <c r="A6" s="5"/>
      <c r="B6" s="48" t="s">
        <v>261</v>
      </c>
      <c r="C6" s="49" t="s">
        <v>262</v>
      </c>
      <c r="D6" s="49" t="s">
        <v>263</v>
      </c>
      <c r="E6" s="49" t="s">
        <v>264</v>
      </c>
      <c r="F6" s="5"/>
      <c r="G6" s="5"/>
      <c r="H6" s="5"/>
    </row>
    <row r="7" spans="1:95" s="5" customFormat="1" ht="15" customHeight="1">
      <c r="B7" s="219" t="s">
        <v>265</v>
      </c>
      <c r="C7" s="188" t="s">
        <v>266</v>
      </c>
      <c r="D7" s="188" t="s">
        <v>268</v>
      </c>
      <c r="E7" s="219" t="s">
        <v>270</v>
      </c>
      <c r="F7" s="140"/>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row>
    <row r="8" spans="1:95" s="5" customFormat="1" ht="15">
      <c r="B8" s="217"/>
      <c r="C8" s="185" t="s">
        <v>74</v>
      </c>
      <c r="D8" s="185" t="s">
        <v>269</v>
      </c>
      <c r="E8" s="217"/>
      <c r="F8" s="140"/>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row>
    <row r="9" spans="1:95" s="5" customFormat="1" ht="15">
      <c r="B9" s="218"/>
      <c r="C9" s="186" t="s">
        <v>267</v>
      </c>
      <c r="D9" s="187"/>
      <c r="E9" s="218"/>
      <c r="F9" s="14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row>
    <row r="10" spans="1:95" s="5" customFormat="1" ht="29.25" customHeight="1">
      <c r="B10" s="217" t="s">
        <v>271</v>
      </c>
      <c r="C10" s="185" t="s">
        <v>272</v>
      </c>
      <c r="D10" s="217" t="s">
        <v>274</v>
      </c>
      <c r="E10" s="217" t="s">
        <v>275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row>
    <row r="11" spans="1:95" ht="15">
      <c r="B11" s="218"/>
      <c r="C11" s="186" t="s">
        <v>273</v>
      </c>
      <c r="D11" s="218"/>
      <c r="E11" s="218"/>
    </row>
    <row r="12" spans="1:95" ht="15" customHeight="1">
      <c r="B12" s="217" t="s">
        <v>276</v>
      </c>
      <c r="C12" s="185" t="s">
        <v>277</v>
      </c>
      <c r="D12" s="217" t="s">
        <v>279</v>
      </c>
      <c r="E12" s="217" t="s">
        <v>280</v>
      </c>
    </row>
    <row r="13" spans="1:95" ht="15">
      <c r="B13" s="218"/>
      <c r="C13" s="186" t="s">
        <v>278</v>
      </c>
      <c r="D13" s="218"/>
      <c r="E13" s="218"/>
    </row>
    <row r="14" spans="1:95" ht="15" customHeight="1">
      <c r="B14" s="217" t="s">
        <v>281</v>
      </c>
      <c r="C14" s="185" t="s">
        <v>170</v>
      </c>
      <c r="D14" s="217" t="s">
        <v>283</v>
      </c>
      <c r="E14" s="217" t="s">
        <v>284</v>
      </c>
    </row>
    <row r="15" spans="1:95" ht="15">
      <c r="B15" s="218"/>
      <c r="C15" s="186" t="s">
        <v>282</v>
      </c>
      <c r="D15" s="218"/>
      <c r="E15" s="218"/>
    </row>
    <row r="16" spans="1:95" ht="15" customHeight="1">
      <c r="B16" s="217" t="s">
        <v>285</v>
      </c>
      <c r="C16" s="185" t="s">
        <v>286</v>
      </c>
      <c r="D16" s="217" t="s">
        <v>288</v>
      </c>
      <c r="E16" s="217" t="s">
        <v>289</v>
      </c>
    </row>
    <row r="17" spans="2:95" ht="15">
      <c r="B17" s="218"/>
      <c r="C17" s="186" t="s">
        <v>287</v>
      </c>
      <c r="D17" s="218"/>
      <c r="E17" s="218"/>
    </row>
    <row r="18" spans="2:95" ht="29.25" customHeight="1">
      <c r="B18" s="217" t="s">
        <v>290</v>
      </c>
      <c r="C18" s="185" t="s">
        <v>291</v>
      </c>
      <c r="D18" s="217" t="s">
        <v>293</v>
      </c>
      <c r="E18" s="217" t="s">
        <v>294</v>
      </c>
    </row>
    <row r="19" spans="2:95" ht="15">
      <c r="B19" s="218"/>
      <c r="C19" s="186" t="s">
        <v>292</v>
      </c>
      <c r="D19" s="218"/>
      <c r="E19" s="218"/>
    </row>
    <row r="20" spans="2:95" s="5" customFormat="1" ht="45">
      <c r="B20" s="189" t="s">
        <v>295</v>
      </c>
      <c r="C20" s="189" t="s">
        <v>296</v>
      </c>
      <c r="D20" s="189" t="s">
        <v>297</v>
      </c>
      <c r="E20" s="189" t="s">
        <v>298</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row>
    <row r="21" spans="2:95">
      <c r="B21" s="190" t="s">
        <v>299</v>
      </c>
    </row>
  </sheetData>
  <mergeCells count="18">
    <mergeCell ref="F1:G1"/>
    <mergeCell ref="E7:E9"/>
    <mergeCell ref="B10:B11"/>
    <mergeCell ref="D10:D11"/>
    <mergeCell ref="E10:E11"/>
    <mergeCell ref="B12:B13"/>
    <mergeCell ref="D12:D13"/>
    <mergeCell ref="E12:E13"/>
    <mergeCell ref="B7:B9"/>
    <mergeCell ref="E14:E15"/>
    <mergeCell ref="B14:B15"/>
    <mergeCell ref="D14:D15"/>
    <mergeCell ref="B16:B17"/>
    <mergeCell ref="D16:D17"/>
    <mergeCell ref="E16:E17"/>
    <mergeCell ref="B18:B19"/>
    <mergeCell ref="D18:D19"/>
    <mergeCell ref="E18:E19"/>
  </mergeCells>
  <pageMargins left="0" right="0" top="0.31496062992125984" bottom="0.94488188976377963" header="0" footer="0"/>
  <pageSetup paperSize="9" orientation="landscape" horizontalDpi="1200" verticalDpi="1200" r:id="rId1"/>
  <headerFooter differentFirst="1"/>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2AAAC-6ABF-4E6E-AFE1-44707F514606}">
  <sheetPr>
    <tabColor theme="3"/>
  </sheetPr>
  <dimension ref="A1:CT292"/>
  <sheetViews>
    <sheetView showGridLines="0" zoomScale="80" zoomScaleNormal="80" zoomScalePageLayoutView="70" workbookViewId="0">
      <pane ySplit="1" topLeftCell="A2" activePane="bottomLeft" state="frozen"/>
      <selection pane="bottomLeft" activeCell="N20" sqref="N20"/>
    </sheetView>
  </sheetViews>
  <sheetFormatPr defaultColWidth="8.875" defaultRowHeight="15.75" customHeight="1"/>
  <cols>
    <col min="1" max="1" width="12.625" style="53" customWidth="1"/>
    <col min="2" max="2" width="47.875" style="53" customWidth="1"/>
    <col min="3" max="3" width="19.5" style="53" customWidth="1"/>
    <col min="4" max="10" width="18.625" style="53" customWidth="1"/>
    <col min="11" max="11" width="5.625" style="53" customWidth="1"/>
    <col min="12" max="12" width="8.875" style="1"/>
    <col min="13" max="13" width="13.125" style="1" bestFit="1" customWidth="1"/>
    <col min="14" max="98" width="8.875" style="1"/>
  </cols>
  <sheetData>
    <row r="1" spans="1:98" ht="84.95" customHeight="1">
      <c r="A1" s="52"/>
      <c r="B1" s="52"/>
      <c r="C1" s="52"/>
      <c r="D1" s="52"/>
      <c r="E1" s="52"/>
      <c r="F1" s="52"/>
      <c r="G1" s="231" t="s">
        <v>137</v>
      </c>
      <c r="H1" s="231"/>
      <c r="I1" s="231"/>
      <c r="J1" s="143"/>
      <c r="K1" s="52"/>
    </row>
    <row r="5" spans="1:98" s="29" customFormat="1" ht="18.95" customHeight="1">
      <c r="A5" s="73"/>
      <c r="B5" s="232" t="s">
        <v>28</v>
      </c>
      <c r="C5" s="232"/>
      <c r="D5" s="232"/>
      <c r="E5" s="232"/>
      <c r="F5" s="232"/>
      <c r="G5" s="74"/>
      <c r="H5" s="74"/>
      <c r="I5" s="74"/>
      <c r="J5" s="74"/>
      <c r="K5" s="73"/>
    </row>
    <row r="6" spans="1:98" s="29" customFormat="1" ht="18.95" customHeight="1">
      <c r="A6" s="73"/>
      <c r="B6" s="74"/>
      <c r="C6" s="74"/>
      <c r="D6" s="74"/>
      <c r="E6" s="74"/>
      <c r="F6" s="74"/>
      <c r="G6" s="74"/>
      <c r="H6" s="74"/>
      <c r="I6" s="74"/>
      <c r="J6" s="74"/>
      <c r="K6" s="73"/>
    </row>
    <row r="7" spans="1:98" s="20" customFormat="1" ht="24.95" customHeight="1">
      <c r="A7" s="78"/>
      <c r="B7" s="223" t="s">
        <v>4</v>
      </c>
      <c r="C7" s="223"/>
      <c r="D7" s="223"/>
      <c r="E7" s="223"/>
      <c r="F7" s="223"/>
      <c r="G7" s="79"/>
      <c r="H7" s="79"/>
      <c r="I7" s="79"/>
      <c r="J7" s="79"/>
      <c r="K7" s="78"/>
    </row>
    <row r="8" spans="1:98" s="29" customFormat="1" ht="18.95" customHeight="1">
      <c r="A8" s="73"/>
      <c r="B8" s="234" t="s">
        <v>29</v>
      </c>
      <c r="C8" s="234"/>
      <c r="D8" s="234"/>
      <c r="E8" s="234"/>
      <c r="F8" s="234"/>
      <c r="G8" s="234"/>
      <c r="H8" s="234"/>
      <c r="I8" s="234"/>
      <c r="J8" s="234"/>
      <c r="K8" s="73"/>
    </row>
    <row r="9" spans="1:98" s="29" customFormat="1" ht="18.95" customHeight="1">
      <c r="A9" s="73"/>
      <c r="B9" s="54" t="s">
        <v>30</v>
      </c>
      <c r="C9" s="54"/>
      <c r="D9" s="54"/>
      <c r="E9" s="54"/>
      <c r="F9" s="54"/>
      <c r="G9" s="54">
        <v>2018</v>
      </c>
      <c r="H9" s="54">
        <v>2019</v>
      </c>
      <c r="I9" s="54">
        <v>2020</v>
      </c>
      <c r="J9" s="54">
        <v>2021</v>
      </c>
      <c r="K9" s="73"/>
    </row>
    <row r="10" spans="1:98" s="29" customFormat="1" ht="18.95" customHeight="1">
      <c r="A10" s="73"/>
      <c r="B10" s="55" t="s">
        <v>31</v>
      </c>
      <c r="C10" s="56"/>
      <c r="D10" s="56"/>
      <c r="E10" s="56"/>
      <c r="F10" s="56"/>
      <c r="G10" s="56">
        <v>7.0000000000000007E-2</v>
      </c>
      <c r="H10" s="56">
        <v>0.08</v>
      </c>
      <c r="I10" s="56">
        <v>0.09</v>
      </c>
      <c r="J10" s="150">
        <v>0.08</v>
      </c>
      <c r="K10" s="73"/>
    </row>
    <row r="11" spans="1:98" s="29" customFormat="1" ht="18.95" customHeight="1">
      <c r="A11" s="73"/>
      <c r="B11" s="55" t="s">
        <v>32</v>
      </c>
      <c r="C11" s="56"/>
      <c r="D11" s="56"/>
      <c r="E11" s="56"/>
      <c r="F11" s="56"/>
      <c r="G11" s="56">
        <v>9.07</v>
      </c>
      <c r="H11" s="56">
        <v>9.0299999999999994</v>
      </c>
      <c r="I11" s="56">
        <v>8.9</v>
      </c>
      <c r="J11" s="150">
        <v>9.0261999999999993</v>
      </c>
      <c r="K11" s="73"/>
    </row>
    <row r="12" spans="1:98" s="29" customFormat="1" ht="18.95" customHeight="1">
      <c r="A12" s="73"/>
      <c r="B12" s="55" t="s">
        <v>53</v>
      </c>
      <c r="C12" s="57"/>
      <c r="D12" s="57"/>
      <c r="E12" s="57"/>
      <c r="F12" s="57"/>
      <c r="G12" s="57">
        <v>53.91</v>
      </c>
      <c r="H12" s="57">
        <v>54.05</v>
      </c>
      <c r="I12" s="57">
        <v>55.029454619422587</v>
      </c>
      <c r="J12" s="58">
        <v>55.4878</v>
      </c>
      <c r="K12" s="73"/>
    </row>
    <row r="13" spans="1:98" s="29" customFormat="1" ht="24.95" customHeight="1">
      <c r="A13" s="73"/>
      <c r="B13" s="74"/>
      <c r="C13" s="74"/>
      <c r="D13" s="74"/>
      <c r="E13" s="74"/>
      <c r="F13" s="74"/>
      <c r="G13" s="74"/>
      <c r="H13" s="74"/>
      <c r="I13" s="74"/>
      <c r="J13" s="74"/>
      <c r="K13" s="73"/>
    </row>
    <row r="14" spans="1:98" s="29" customFormat="1" ht="18.95" customHeight="1">
      <c r="A14" s="73"/>
      <c r="B14" s="233" t="s">
        <v>33</v>
      </c>
      <c r="C14" s="233"/>
      <c r="D14" s="233"/>
      <c r="E14" s="233"/>
      <c r="F14" s="233"/>
      <c r="G14" s="233"/>
      <c r="H14" s="233"/>
      <c r="I14" s="233"/>
      <c r="J14" s="144"/>
      <c r="K14" s="73"/>
    </row>
    <row r="15" spans="1:98" s="75" customFormat="1" ht="30">
      <c r="A15" s="73"/>
      <c r="B15" s="54" t="s">
        <v>34</v>
      </c>
      <c r="C15" s="60" t="s">
        <v>35</v>
      </c>
      <c r="D15" s="54">
        <v>2015</v>
      </c>
      <c r="E15" s="54">
        <v>2016</v>
      </c>
      <c r="F15" s="54">
        <v>2017</v>
      </c>
      <c r="G15" s="54">
        <v>2018</v>
      </c>
      <c r="H15" s="54">
        <v>2019</v>
      </c>
      <c r="I15" s="54">
        <v>2020</v>
      </c>
      <c r="J15" s="54">
        <v>2021</v>
      </c>
      <c r="K15" s="73"/>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row>
    <row r="16" spans="1:98" s="75" customFormat="1" ht="18.95" customHeight="1">
      <c r="A16" s="73"/>
      <c r="B16" s="61" t="s">
        <v>36</v>
      </c>
      <c r="C16" s="56" t="s">
        <v>37</v>
      </c>
      <c r="D16" s="62">
        <v>113987709</v>
      </c>
      <c r="E16" s="62">
        <v>98858338</v>
      </c>
      <c r="F16" s="62">
        <v>96937976</v>
      </c>
      <c r="G16" s="62">
        <v>92694748</v>
      </c>
      <c r="H16" s="62">
        <v>96230317</v>
      </c>
      <c r="I16" s="149">
        <v>96617112</v>
      </c>
      <c r="J16" s="63">
        <v>96025184.833499998</v>
      </c>
      <c r="K16" s="73"/>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row>
    <row r="17" spans="1:98" s="75" customFormat="1" ht="18.95" customHeight="1">
      <c r="A17" s="73"/>
      <c r="B17" s="61" t="s">
        <v>38</v>
      </c>
      <c r="C17" s="56" t="s">
        <v>37</v>
      </c>
      <c r="D17" s="62">
        <v>2548161</v>
      </c>
      <c r="E17" s="62">
        <v>2563766</v>
      </c>
      <c r="F17" s="62">
        <v>2728504</v>
      </c>
      <c r="G17" s="62">
        <v>2852216</v>
      </c>
      <c r="H17" s="62">
        <v>3241314</v>
      </c>
      <c r="I17" s="149">
        <v>3625490.9079999998</v>
      </c>
      <c r="J17" s="102">
        <v>3451643.2845999999</v>
      </c>
      <c r="K17" s="73"/>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row>
    <row r="18" spans="1:98" s="75" customFormat="1" ht="18.95" customHeight="1">
      <c r="A18" s="73"/>
      <c r="B18" s="61" t="s">
        <v>39</v>
      </c>
      <c r="C18" s="56" t="s">
        <v>37</v>
      </c>
      <c r="D18" s="62">
        <v>65862</v>
      </c>
      <c r="E18" s="62">
        <v>52422</v>
      </c>
      <c r="F18" s="62">
        <v>54094</v>
      </c>
      <c r="G18" s="62">
        <v>62675</v>
      </c>
      <c r="H18" s="62">
        <v>15800</v>
      </c>
      <c r="I18" s="149">
        <v>3826</v>
      </c>
      <c r="J18" s="102">
        <v>7080.8468000000003</v>
      </c>
      <c r="K18" s="73"/>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row>
    <row r="19" spans="1:98" s="75" customFormat="1" ht="18.95" customHeight="1">
      <c r="A19" s="73"/>
      <c r="B19" s="61" t="s">
        <v>40</v>
      </c>
      <c r="C19" s="56" t="s">
        <v>37</v>
      </c>
      <c r="D19" s="62">
        <v>11049</v>
      </c>
      <c r="E19" s="62">
        <v>9676</v>
      </c>
      <c r="F19" s="62">
        <v>7380</v>
      </c>
      <c r="G19" s="62">
        <v>5766</v>
      </c>
      <c r="H19" s="62">
        <v>6124</v>
      </c>
      <c r="I19" s="149">
        <v>6608</v>
      </c>
      <c r="J19" s="102">
        <v>9755.9549999999999</v>
      </c>
      <c r="K19" s="73"/>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row>
    <row r="20" spans="1:98" s="75" customFormat="1" ht="18.95" customHeight="1">
      <c r="A20" s="73"/>
      <c r="B20" s="114" t="s">
        <v>41</v>
      </c>
      <c r="C20" s="115" t="s">
        <v>37</v>
      </c>
      <c r="D20" s="116">
        <v>11232338</v>
      </c>
      <c r="E20" s="116">
        <v>12717307</v>
      </c>
      <c r="F20" s="116">
        <v>12222105</v>
      </c>
      <c r="G20" s="116">
        <v>11499896</v>
      </c>
      <c r="H20" s="116">
        <v>10984564</v>
      </c>
      <c r="I20" s="149">
        <v>11892555</v>
      </c>
      <c r="J20" s="117">
        <v>11276440.991699999</v>
      </c>
      <c r="K20" s="73"/>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row>
    <row r="21" spans="1:98" s="75" customFormat="1" ht="18.95" customHeight="1">
      <c r="A21" s="73"/>
      <c r="B21" s="61" t="s">
        <v>42</v>
      </c>
      <c r="C21" s="56" t="s">
        <v>37</v>
      </c>
      <c r="D21" s="62">
        <v>17297114</v>
      </c>
      <c r="E21" s="62">
        <v>9908159</v>
      </c>
      <c r="F21" s="62">
        <v>9808686</v>
      </c>
      <c r="G21" s="62">
        <v>9326396</v>
      </c>
      <c r="H21" s="62">
        <v>10762354</v>
      </c>
      <c r="I21" s="149">
        <v>11131210</v>
      </c>
      <c r="J21" s="102">
        <v>10783430.056299999</v>
      </c>
      <c r="K21" s="73"/>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row>
    <row r="22" spans="1:98" s="75" customFormat="1" ht="18.95" customHeight="1">
      <c r="A22" s="73"/>
      <c r="B22" s="94" t="s">
        <v>43</v>
      </c>
      <c r="C22" s="95" t="s">
        <v>37</v>
      </c>
      <c r="D22" s="96">
        <v>29802</v>
      </c>
      <c r="E22" s="96">
        <v>30058</v>
      </c>
      <c r="F22" s="96">
        <v>58444</v>
      </c>
      <c r="G22" s="96">
        <v>76986</v>
      </c>
      <c r="H22" s="96">
        <v>88725</v>
      </c>
      <c r="I22" s="149">
        <v>103377</v>
      </c>
      <c r="J22" s="97">
        <v>96791.299799999993</v>
      </c>
      <c r="K22" s="73"/>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row>
    <row r="23" spans="1:98" s="75" customFormat="1" ht="18.95" customHeight="1">
      <c r="A23" s="73"/>
      <c r="B23" s="98" t="s">
        <v>44</v>
      </c>
      <c r="C23" s="98"/>
      <c r="D23" s="152">
        <v>145172035</v>
      </c>
      <c r="E23" s="152">
        <v>124139726</v>
      </c>
      <c r="F23" s="152">
        <v>121817189</v>
      </c>
      <c r="G23" s="152">
        <f t="shared" ref="G23" si="0">SUM(G16:G22)</f>
        <v>116518683</v>
      </c>
      <c r="H23" s="99">
        <v>121329198</v>
      </c>
      <c r="I23" s="99">
        <v>123380179</v>
      </c>
      <c r="J23" s="100">
        <v>121650327.26769999</v>
      </c>
      <c r="K23" s="73"/>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row>
    <row r="24" spans="1:98" s="75" customFormat="1" ht="18.95" customHeight="1">
      <c r="A24" s="73"/>
      <c r="B24" s="123"/>
      <c r="C24" s="123"/>
      <c r="D24" s="124"/>
      <c r="E24" s="124"/>
      <c r="F24" s="124"/>
      <c r="G24" s="124"/>
      <c r="H24" s="125"/>
      <c r="I24" s="125"/>
      <c r="J24" s="125"/>
      <c r="K24" s="73"/>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row>
    <row r="25" spans="1:98" s="75" customFormat="1" ht="18.95" customHeight="1">
      <c r="A25" s="73"/>
      <c r="B25" s="74"/>
      <c r="C25" s="74"/>
      <c r="D25" s="74"/>
      <c r="E25" s="74"/>
      <c r="F25" s="74"/>
      <c r="G25" s="74"/>
      <c r="H25" s="74"/>
      <c r="I25" s="74"/>
      <c r="J25" s="74"/>
      <c r="K25" s="73"/>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row>
    <row r="26" spans="1:98" s="75" customFormat="1" ht="18.95" customHeight="1">
      <c r="A26" s="73"/>
      <c r="B26" s="227" t="s">
        <v>111</v>
      </c>
      <c r="C26" s="227"/>
      <c r="D26" s="227"/>
      <c r="E26" s="227"/>
      <c r="F26" s="227"/>
      <c r="G26" s="227"/>
      <c r="H26" s="227"/>
      <c r="I26" s="227"/>
      <c r="J26" s="141"/>
      <c r="K26" s="73"/>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row>
    <row r="27" spans="1:98" s="74" customFormat="1" ht="18.95" customHeight="1">
      <c r="A27" s="73"/>
      <c r="B27" s="54"/>
      <c r="C27" s="54"/>
      <c r="D27" s="54">
        <v>2015</v>
      </c>
      <c r="E27" s="54">
        <v>2016</v>
      </c>
      <c r="F27" s="54">
        <v>2017</v>
      </c>
      <c r="G27" s="54">
        <v>2018</v>
      </c>
      <c r="H27" s="54">
        <v>2019</v>
      </c>
      <c r="I27" s="54">
        <v>2020</v>
      </c>
      <c r="J27" s="54">
        <v>2021</v>
      </c>
      <c r="K27" s="73"/>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row>
    <row r="28" spans="1:98" s="74" customFormat="1" ht="18.95" customHeight="1">
      <c r="A28" s="73"/>
      <c r="B28" s="55" t="s">
        <v>258</v>
      </c>
      <c r="C28" s="55" t="s">
        <v>55</v>
      </c>
      <c r="D28" s="145">
        <v>18074437</v>
      </c>
      <c r="E28" s="145">
        <v>15881693.076499997</v>
      </c>
      <c r="F28" s="145">
        <v>11683048.677400002</v>
      </c>
      <c r="G28" s="145">
        <v>16138438.080300001</v>
      </c>
      <c r="H28" s="145">
        <v>14399521.642299997</v>
      </c>
      <c r="I28" s="145">
        <v>13126147.156300001</v>
      </c>
      <c r="J28" s="128">
        <v>11977618.7325</v>
      </c>
      <c r="K28" s="73"/>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row>
    <row r="29" spans="1:98" s="74" customFormat="1" ht="18.95" customHeight="1">
      <c r="A29" s="73"/>
      <c r="B29" s="55" t="s">
        <v>54</v>
      </c>
      <c r="C29" s="55" t="s">
        <v>56</v>
      </c>
      <c r="D29" s="145">
        <v>3149793</v>
      </c>
      <c r="E29" s="145">
        <v>2347551.4194</v>
      </c>
      <c r="F29" s="145">
        <v>2987510.5874999999</v>
      </c>
      <c r="G29" s="145">
        <v>3086097.8769</v>
      </c>
      <c r="H29" s="145">
        <v>4959519.5064000003</v>
      </c>
      <c r="I29" s="145">
        <v>6258299.0967000006</v>
      </c>
      <c r="J29" s="128">
        <v>6638305.5919000003</v>
      </c>
      <c r="K29" s="73"/>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row>
    <row r="30" spans="1:98" s="74" customFormat="1" ht="18.95" customHeight="1">
      <c r="A30" s="73"/>
      <c r="B30" s="131" t="s">
        <v>57</v>
      </c>
      <c r="C30" s="131"/>
      <c r="D30" s="146">
        <v>21224230</v>
      </c>
      <c r="E30" s="146">
        <v>18229244.495899998</v>
      </c>
      <c r="F30" s="146">
        <v>14670559.264900003</v>
      </c>
      <c r="G30" s="146">
        <v>19224535.957200002</v>
      </c>
      <c r="H30" s="146">
        <v>19359041.148699999</v>
      </c>
      <c r="I30" s="146">
        <v>19384446.253000002</v>
      </c>
      <c r="J30" s="133">
        <v>18615924.3244</v>
      </c>
      <c r="K30" s="73"/>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row>
    <row r="31" spans="1:98" s="74" customFormat="1" ht="18.95" customHeight="1">
      <c r="A31" s="73"/>
      <c r="B31" s="101" t="s">
        <v>257</v>
      </c>
      <c r="C31" s="101"/>
      <c r="D31" s="147">
        <v>13254993</v>
      </c>
      <c r="E31" s="147">
        <v>13194882.000000002</v>
      </c>
      <c r="F31" s="147">
        <v>12700402.799999999</v>
      </c>
      <c r="G31" s="147">
        <v>13546418.399999999</v>
      </c>
      <c r="H31" s="147">
        <v>12865899.600000001</v>
      </c>
      <c r="I31" s="147">
        <v>12732348.000299999</v>
      </c>
      <c r="J31" s="129">
        <v>12290212.159</v>
      </c>
      <c r="K31" s="73"/>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row>
    <row r="32" spans="1:98" s="74" customFormat="1" ht="18.95" customHeight="1">
      <c r="A32" s="73"/>
      <c r="B32" s="98" t="s">
        <v>58</v>
      </c>
      <c r="C32" s="98"/>
      <c r="D32" s="160">
        <v>55703453</v>
      </c>
      <c r="E32" s="160">
        <v>31424126.495899998</v>
      </c>
      <c r="F32" s="160">
        <v>27370962.0649</v>
      </c>
      <c r="G32" s="160">
        <v>32770954.3572</v>
      </c>
      <c r="H32" s="148">
        <v>32224940.7487</v>
      </c>
      <c r="I32" s="148">
        <v>32116794.253299996</v>
      </c>
      <c r="J32" s="130">
        <v>30906136.483400002</v>
      </c>
      <c r="K32" s="73"/>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row>
    <row r="33" spans="1:98" s="74" customFormat="1" ht="18.95" customHeight="1">
      <c r="A33" s="73"/>
      <c r="B33" s="151" t="s">
        <v>136</v>
      </c>
      <c r="D33" s="151">
        <f t="shared" ref="D33:G33" si="1">D29/D30</f>
        <v>0.14840552519455358</v>
      </c>
      <c r="E33" s="151">
        <f t="shared" si="1"/>
        <v>0.12877941375617602</v>
      </c>
      <c r="F33" s="151">
        <f t="shared" si="1"/>
        <v>0.20363985677408758</v>
      </c>
      <c r="G33" s="151">
        <f t="shared" si="1"/>
        <v>0.16052912193930954</v>
      </c>
      <c r="H33" s="151">
        <f t="shared" ref="H33:I33" si="2">H29/H30</f>
        <v>0.25618621647142076</v>
      </c>
      <c r="I33" s="151">
        <f t="shared" si="2"/>
        <v>0.32285157981912666</v>
      </c>
      <c r="J33" s="151">
        <f>J29/J30</f>
        <v>0.35659285438752747</v>
      </c>
      <c r="K33" s="73"/>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row>
    <row r="34" spans="1:98" s="74" customFormat="1" ht="18.95" customHeight="1">
      <c r="A34" s="73"/>
      <c r="B34" s="183" t="s">
        <v>259</v>
      </c>
      <c r="C34" s="80"/>
      <c r="D34" s="80"/>
      <c r="E34" s="80"/>
      <c r="F34" s="80"/>
      <c r="G34" s="80"/>
      <c r="H34" s="80"/>
      <c r="I34" s="59"/>
      <c r="J34" s="59"/>
      <c r="K34" s="73"/>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row>
    <row r="35" spans="1:98" s="74" customFormat="1" ht="18.95" customHeight="1">
      <c r="A35" s="73"/>
      <c r="K35" s="73"/>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row>
    <row r="36" spans="1:98" s="74" customFormat="1" ht="24.95" customHeight="1">
      <c r="A36" s="73"/>
      <c r="B36" s="227" t="s">
        <v>126</v>
      </c>
      <c r="C36" s="227"/>
      <c r="D36" s="227"/>
      <c r="E36" s="227"/>
      <c r="F36" s="227"/>
      <c r="G36" s="227"/>
      <c r="H36" s="227"/>
      <c r="I36" s="227"/>
      <c r="J36" s="227"/>
      <c r="K36" s="73"/>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row>
    <row r="37" spans="1:98" s="74" customFormat="1" ht="18.95" customHeight="1">
      <c r="A37" s="73"/>
      <c r="B37" s="54" t="s">
        <v>103</v>
      </c>
      <c r="C37" s="60"/>
      <c r="D37" s="60">
        <v>2015</v>
      </c>
      <c r="E37" s="60">
        <v>2016</v>
      </c>
      <c r="F37" s="60">
        <v>2017</v>
      </c>
      <c r="G37" s="60">
        <v>2018</v>
      </c>
      <c r="H37" s="60">
        <v>2019</v>
      </c>
      <c r="I37" s="60">
        <v>2020</v>
      </c>
      <c r="J37" s="60">
        <v>2021</v>
      </c>
      <c r="K37" s="73"/>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row>
    <row r="38" spans="1:98" s="74" customFormat="1" ht="18.95" customHeight="1">
      <c r="A38" s="73"/>
      <c r="B38" s="61" t="s">
        <v>127</v>
      </c>
      <c r="C38" s="66"/>
      <c r="D38" s="66">
        <v>19.899999999999999</v>
      </c>
      <c r="E38" s="134">
        <v>18.25</v>
      </c>
      <c r="F38" s="134">
        <v>17.100000000000001</v>
      </c>
      <c r="G38" s="134">
        <v>16.89</v>
      </c>
      <c r="H38" s="134">
        <v>16.510000000000002</v>
      </c>
      <c r="I38" s="134">
        <v>14.782518961800022</v>
      </c>
      <c r="J38" s="150">
        <v>14.08</v>
      </c>
      <c r="K38" s="73"/>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row>
    <row r="39" spans="1:98" s="74" customFormat="1" ht="18.95" customHeight="1">
      <c r="A39" s="73"/>
      <c r="B39" s="61" t="s">
        <v>77</v>
      </c>
      <c r="C39" s="66"/>
      <c r="D39" s="66">
        <v>0.54</v>
      </c>
      <c r="E39" s="134">
        <v>0.53600000000000003</v>
      </c>
      <c r="F39" s="134">
        <v>0.53100000000000003</v>
      </c>
      <c r="G39" s="134">
        <v>0.52100000000000002</v>
      </c>
      <c r="H39" s="134">
        <v>0.51800000000000002</v>
      </c>
      <c r="I39" s="134">
        <v>0.51500000000000001</v>
      </c>
      <c r="J39" s="150">
        <v>0.51597364672855517</v>
      </c>
      <c r="K39" s="73"/>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row>
    <row r="40" spans="1:98" s="74" customFormat="1" ht="18.95" customHeight="1">
      <c r="A40" s="73"/>
      <c r="B40" s="61" t="s">
        <v>139</v>
      </c>
      <c r="C40" s="66"/>
      <c r="D40" s="161">
        <v>18.871128550693911</v>
      </c>
      <c r="E40" s="161">
        <v>17.233283092048566</v>
      </c>
      <c r="F40" s="161">
        <v>16.088871307694806</v>
      </c>
      <c r="G40" s="161">
        <v>15.902673763805916</v>
      </c>
      <c r="H40" s="161">
        <v>15.520929756149627</v>
      </c>
      <c r="I40" s="161">
        <v>13.804509010804384</v>
      </c>
      <c r="J40" s="150">
        <v>13.096127260876886</v>
      </c>
      <c r="K40" s="73"/>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row>
    <row r="41" spans="1:98" s="74" customFormat="1" ht="18.95" customHeight="1">
      <c r="A41" s="73"/>
      <c r="B41" s="230" t="s">
        <v>142</v>
      </c>
      <c r="C41" s="230"/>
      <c r="K41" s="73"/>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row>
    <row r="42" spans="1:98" s="74" customFormat="1" ht="18.95" customHeight="1">
      <c r="A42" s="73"/>
      <c r="K42" s="73"/>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row>
    <row r="43" spans="1:98" s="74" customFormat="1" ht="18.95" customHeight="1">
      <c r="A43" s="73"/>
      <c r="K43" s="73"/>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row>
    <row r="44" spans="1:98" s="79" customFormat="1" ht="24.95" customHeight="1">
      <c r="A44" s="78"/>
      <c r="B44" s="228" t="s">
        <v>108</v>
      </c>
      <c r="C44" s="228"/>
      <c r="D44" s="228"/>
      <c r="E44" s="228"/>
      <c r="F44" s="228"/>
      <c r="G44" s="228"/>
      <c r="H44" s="228"/>
      <c r="I44" s="228"/>
      <c r="J44" s="228"/>
      <c r="K44" s="78"/>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row>
    <row r="45" spans="1:98" s="74" customFormat="1" ht="18.75" customHeight="1">
      <c r="A45" s="73"/>
      <c r="B45" s="54" t="s">
        <v>59</v>
      </c>
      <c r="C45" s="54"/>
      <c r="D45" s="54">
        <v>2015</v>
      </c>
      <c r="E45" s="54">
        <v>2016</v>
      </c>
      <c r="F45" s="54">
        <v>2017</v>
      </c>
      <c r="G45" s="54">
        <v>2018</v>
      </c>
      <c r="H45" s="54">
        <v>2019</v>
      </c>
      <c r="I45" s="54">
        <v>2020</v>
      </c>
      <c r="J45" s="54">
        <v>2021</v>
      </c>
      <c r="K45" s="73"/>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row>
    <row r="46" spans="1:98" s="74" customFormat="1" ht="18.95" customHeight="1">
      <c r="A46" s="73"/>
      <c r="B46" s="55" t="s">
        <v>60</v>
      </c>
      <c r="C46" s="62"/>
      <c r="D46" s="62">
        <v>8986055</v>
      </c>
      <c r="E46" s="62">
        <v>7788387</v>
      </c>
      <c r="F46" s="62">
        <v>7575617</v>
      </c>
      <c r="G46" s="62">
        <v>7406939</v>
      </c>
      <c r="H46" s="62">
        <v>7706949</v>
      </c>
      <c r="I46" s="62">
        <v>7839115</v>
      </c>
      <c r="J46" s="102">
        <v>7707200.9656999996</v>
      </c>
      <c r="K46" s="73"/>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row>
    <row r="47" spans="1:98" s="74" customFormat="1" ht="18.95" customHeight="1">
      <c r="A47" s="73"/>
      <c r="B47" s="55" t="s">
        <v>61</v>
      </c>
      <c r="C47" s="62"/>
      <c r="D47" s="62">
        <v>6180774</v>
      </c>
      <c r="E47" s="62">
        <v>5588770</v>
      </c>
      <c r="F47" s="62">
        <v>3741416</v>
      </c>
      <c r="G47" s="62">
        <v>5071704</v>
      </c>
      <c r="H47" s="62">
        <v>4833854</v>
      </c>
      <c r="I47" s="62">
        <v>4294543</v>
      </c>
      <c r="J47" s="102">
        <v>3842402.2620000001</v>
      </c>
      <c r="K47" s="73"/>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row>
    <row r="48" spans="1:98" s="74" customFormat="1" ht="18.95" customHeight="1">
      <c r="A48" s="73"/>
      <c r="B48" s="131" t="s">
        <v>62</v>
      </c>
      <c r="C48" s="132"/>
      <c r="D48" s="132">
        <v>15166829</v>
      </c>
      <c r="E48" s="132">
        <v>13377157</v>
      </c>
      <c r="F48" s="132">
        <v>11317033</v>
      </c>
      <c r="G48" s="132">
        <v>12478643</v>
      </c>
      <c r="H48" s="132">
        <v>12540803</v>
      </c>
      <c r="I48" s="132">
        <v>12133658</v>
      </c>
      <c r="J48" s="135">
        <v>11549603.227700001</v>
      </c>
      <c r="K48" s="73"/>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row>
    <row r="49" spans="1:98" s="74" customFormat="1" ht="18.95" customHeight="1">
      <c r="A49" s="73"/>
      <c r="B49" s="55" t="s">
        <v>63</v>
      </c>
      <c r="C49" s="62"/>
      <c r="D49" s="62" t="s">
        <v>64</v>
      </c>
      <c r="E49" s="62" t="s">
        <v>64</v>
      </c>
      <c r="F49" s="62">
        <v>34468831</v>
      </c>
      <c r="G49" s="62">
        <v>35103007</v>
      </c>
      <c r="H49" s="62">
        <v>37289281</v>
      </c>
      <c r="I49" s="62">
        <v>37580101</v>
      </c>
      <c r="J49" s="102">
        <v>40857356.311535351</v>
      </c>
      <c r="K49" s="73"/>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row>
    <row r="50" spans="1:98" s="74" customFormat="1" ht="18.95" customHeight="1">
      <c r="A50" s="73"/>
      <c r="K50" s="73"/>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row>
    <row r="51" spans="1:98" s="74" customFormat="1" ht="18.95" customHeight="1">
      <c r="A51" s="73"/>
      <c r="B51" s="222" t="s">
        <v>304</v>
      </c>
      <c r="C51" s="222"/>
      <c r="D51" s="222"/>
      <c r="E51" s="222"/>
      <c r="F51" s="222"/>
      <c r="G51" s="222"/>
      <c r="H51" s="222"/>
      <c r="K51" s="73"/>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row>
    <row r="52" spans="1:98" s="74" customFormat="1" ht="18.95" customHeight="1">
      <c r="A52" s="73"/>
      <c r="B52" s="222"/>
      <c r="C52" s="222"/>
      <c r="D52" s="222"/>
      <c r="E52" s="222"/>
      <c r="F52" s="222"/>
      <c r="G52" s="222"/>
      <c r="H52" s="222"/>
      <c r="K52" s="73"/>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row>
    <row r="53" spans="1:98" s="74" customFormat="1" ht="18.95" customHeight="1">
      <c r="A53" s="73"/>
      <c r="B53" s="222"/>
      <c r="C53" s="222"/>
      <c r="D53" s="222"/>
      <c r="E53" s="222"/>
      <c r="F53" s="222"/>
      <c r="G53" s="222"/>
      <c r="H53" s="222"/>
      <c r="K53" s="73"/>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row>
    <row r="54" spans="1:98" s="74" customFormat="1" ht="18.95" customHeight="1">
      <c r="A54" s="73"/>
      <c r="B54" s="222"/>
      <c r="C54" s="222"/>
      <c r="D54" s="222"/>
      <c r="E54" s="222"/>
      <c r="F54" s="222"/>
      <c r="G54" s="222"/>
      <c r="H54" s="222"/>
      <c r="K54" s="73"/>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row>
    <row r="55" spans="1:98" s="74" customFormat="1" ht="18.95" customHeight="1">
      <c r="A55" s="73"/>
      <c r="B55" s="222"/>
      <c r="C55" s="222"/>
      <c r="D55" s="222"/>
      <c r="E55" s="222"/>
      <c r="F55" s="222"/>
      <c r="G55" s="222"/>
      <c r="H55" s="222"/>
      <c r="K55" s="73"/>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row>
    <row r="56" spans="1:98" s="74" customFormat="1" ht="18.95" customHeight="1">
      <c r="A56" s="73"/>
      <c r="K56" s="73"/>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row>
    <row r="57" spans="1:98" s="74" customFormat="1" ht="24" customHeight="1">
      <c r="A57" s="73"/>
      <c r="B57" s="224" t="s">
        <v>109</v>
      </c>
      <c r="C57" s="224"/>
      <c r="D57" s="224"/>
      <c r="E57" s="224"/>
      <c r="F57" s="224"/>
      <c r="K57" s="73"/>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row>
    <row r="58" spans="1:98" s="74" customFormat="1" ht="18.95" customHeight="1">
      <c r="A58" s="73"/>
      <c r="B58" s="229" t="s">
        <v>124</v>
      </c>
      <c r="C58" s="229"/>
      <c r="D58" s="229"/>
      <c r="E58" s="229"/>
      <c r="F58" s="229"/>
      <c r="G58" s="229"/>
      <c r="H58" s="229"/>
      <c r="I58" s="229"/>
      <c r="J58" s="229"/>
      <c r="K58" s="73"/>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row>
    <row r="59" spans="1:98" s="74" customFormat="1" ht="18.95" customHeight="1">
      <c r="A59" s="73"/>
      <c r="B59" s="54"/>
      <c r="C59" s="54"/>
      <c r="D59" s="54">
        <v>2015</v>
      </c>
      <c r="E59" s="54">
        <v>2016</v>
      </c>
      <c r="F59" s="54">
        <v>2017</v>
      </c>
      <c r="G59" s="54">
        <v>2018</v>
      </c>
      <c r="H59" s="54">
        <v>2019</v>
      </c>
      <c r="I59" s="54">
        <v>2020</v>
      </c>
      <c r="J59" s="54">
        <v>2021</v>
      </c>
      <c r="K59" s="73"/>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row>
    <row r="60" spans="1:98" s="74" customFormat="1" ht="28.5">
      <c r="A60" s="73"/>
      <c r="B60" s="55" t="s">
        <v>65</v>
      </c>
      <c r="C60" s="55"/>
      <c r="D60" s="55">
        <v>53</v>
      </c>
      <c r="E60" s="55">
        <v>51</v>
      </c>
      <c r="F60" s="55">
        <v>50</v>
      </c>
      <c r="G60" s="55">
        <v>48</v>
      </c>
      <c r="H60" s="55">
        <v>47</v>
      </c>
      <c r="I60" s="55">
        <v>46</v>
      </c>
      <c r="J60" s="127">
        <v>45.3</v>
      </c>
      <c r="K60" s="73"/>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row>
    <row r="61" spans="1:98" s="74" customFormat="1" ht="18.95" customHeight="1">
      <c r="A61" s="73"/>
      <c r="K61" s="73"/>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row>
    <row r="62" spans="1:98" s="74" customFormat="1" ht="18.95" customHeight="1">
      <c r="A62" s="73"/>
      <c r="B62" s="227" t="s">
        <v>110</v>
      </c>
      <c r="C62" s="227"/>
      <c r="D62" s="227"/>
      <c r="E62" s="227"/>
      <c r="F62" s="227"/>
      <c r="G62" s="227"/>
      <c r="H62" s="227"/>
      <c r="I62" s="227"/>
      <c r="J62" s="227"/>
      <c r="K62" s="73"/>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row>
    <row r="63" spans="1:98" s="74" customFormat="1" ht="18.95" customHeight="1">
      <c r="A63" s="73"/>
      <c r="B63" s="54"/>
      <c r="C63" s="54"/>
      <c r="D63" s="54">
        <v>2015</v>
      </c>
      <c r="E63" s="54">
        <v>2016</v>
      </c>
      <c r="F63" s="54">
        <v>2017</v>
      </c>
      <c r="G63" s="54">
        <v>2018</v>
      </c>
      <c r="H63" s="54">
        <v>2019</v>
      </c>
      <c r="I63" s="54">
        <v>2020</v>
      </c>
      <c r="J63" s="54">
        <v>2021</v>
      </c>
      <c r="K63" s="73"/>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row>
    <row r="64" spans="1:98" s="74" customFormat="1" ht="18.95" customHeight="1">
      <c r="A64" s="73"/>
      <c r="B64" s="55" t="s">
        <v>66</v>
      </c>
      <c r="C64" s="55"/>
      <c r="D64" s="55">
        <v>1.43</v>
      </c>
      <c r="E64" s="55">
        <v>1.53</v>
      </c>
      <c r="F64" s="55">
        <v>1.53</v>
      </c>
      <c r="G64" s="55">
        <v>1.57</v>
      </c>
      <c r="H64" s="55">
        <v>1.56</v>
      </c>
      <c r="I64" s="55">
        <v>1.54</v>
      </c>
      <c r="J64" s="103">
        <v>1.58</v>
      </c>
      <c r="K64" s="73"/>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row>
    <row r="65" spans="1:98" s="74" customFormat="1" ht="18.95" customHeight="1">
      <c r="A65" s="73"/>
      <c r="K65" s="73"/>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row>
    <row r="66" spans="1:98" s="74" customFormat="1" ht="14.25" customHeight="1">
      <c r="A66" s="73"/>
      <c r="B66" s="222" t="s">
        <v>366</v>
      </c>
      <c r="C66" s="222"/>
      <c r="D66" s="222"/>
      <c r="E66" s="222"/>
      <c r="F66" s="222"/>
      <c r="G66" s="65"/>
      <c r="K66" s="73"/>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row>
    <row r="67" spans="1:98" s="74" customFormat="1" ht="18.95" customHeight="1">
      <c r="A67" s="73"/>
      <c r="B67" s="222"/>
      <c r="C67" s="222"/>
      <c r="D67" s="222"/>
      <c r="E67" s="222"/>
      <c r="F67" s="222"/>
      <c r="H67" s="225"/>
      <c r="I67" s="225"/>
      <c r="J67" s="142"/>
      <c r="K67" s="73"/>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row>
    <row r="68" spans="1:98" s="74" customFormat="1" ht="18.95" customHeight="1">
      <c r="A68" s="73"/>
      <c r="K68" s="73"/>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row>
    <row r="69" spans="1:98" s="74" customFormat="1" ht="18.95" customHeight="1">
      <c r="A69" s="73"/>
      <c r="B69" s="64" t="s">
        <v>67</v>
      </c>
      <c r="C69" s="64"/>
      <c r="D69" s="64"/>
      <c r="E69" s="64"/>
      <c r="F69" s="64"/>
      <c r="G69" s="64"/>
      <c r="H69" s="229"/>
      <c r="I69" s="229"/>
      <c r="J69" s="229"/>
      <c r="K69" s="73"/>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row>
    <row r="70" spans="1:98" s="74" customFormat="1" ht="18.95" customHeight="1">
      <c r="A70" s="73"/>
      <c r="B70" s="54"/>
      <c r="C70" s="54"/>
      <c r="D70" s="54">
        <v>2015</v>
      </c>
      <c r="E70" s="54">
        <v>2016</v>
      </c>
      <c r="F70" s="54">
        <v>2017</v>
      </c>
      <c r="G70" s="54">
        <v>2018</v>
      </c>
      <c r="H70" s="54">
        <v>2019</v>
      </c>
      <c r="I70" s="54">
        <v>2020</v>
      </c>
      <c r="J70" s="54">
        <v>2021</v>
      </c>
      <c r="K70" s="73"/>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row>
    <row r="71" spans="1:98" s="74" customFormat="1" ht="18.95" customHeight="1">
      <c r="A71" s="73"/>
      <c r="B71" s="55" t="s">
        <v>68</v>
      </c>
      <c r="C71" s="126"/>
      <c r="D71" s="126">
        <v>14137</v>
      </c>
      <c r="E71" s="126">
        <v>6353</v>
      </c>
      <c r="F71" s="126">
        <v>4540</v>
      </c>
      <c r="G71" s="126">
        <v>6124</v>
      </c>
      <c r="H71" s="126">
        <v>5682</v>
      </c>
      <c r="I71" s="126">
        <v>4324.1899999999996</v>
      </c>
      <c r="J71" s="127">
        <v>9256.6642999999985</v>
      </c>
      <c r="K71" s="73"/>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row>
    <row r="72" spans="1:98" s="74" customFormat="1" ht="18.95" customHeight="1">
      <c r="A72" s="73"/>
      <c r="K72" s="73"/>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row>
    <row r="73" spans="1:98" s="74" customFormat="1" ht="18.95" customHeight="1">
      <c r="A73" s="73"/>
      <c r="B73" s="222" t="s">
        <v>104</v>
      </c>
      <c r="C73" s="222"/>
      <c r="D73" s="222"/>
      <c r="E73" s="222"/>
      <c r="F73" s="222"/>
      <c r="G73" s="222"/>
      <c r="K73" s="73"/>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row>
    <row r="74" spans="1:98" s="74" customFormat="1" ht="18.95" customHeight="1">
      <c r="A74" s="73"/>
      <c r="B74" s="222"/>
      <c r="C74" s="222"/>
      <c r="D74" s="222"/>
      <c r="E74" s="222"/>
      <c r="F74" s="222"/>
      <c r="G74" s="222"/>
      <c r="K74" s="73"/>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row>
    <row r="75" spans="1:98" s="74" customFormat="1" ht="18.95" customHeight="1">
      <c r="A75" s="73"/>
      <c r="B75" s="85"/>
      <c r="C75" s="85"/>
      <c r="D75" s="85"/>
      <c r="E75" s="85"/>
      <c r="F75" s="85"/>
      <c r="G75" s="85"/>
      <c r="K75" s="73"/>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row>
    <row r="76" spans="1:98" s="74" customFormat="1" ht="18.95" customHeight="1">
      <c r="A76" s="73"/>
      <c r="C76" s="76"/>
      <c r="D76" s="76"/>
      <c r="E76" s="76"/>
      <c r="K76" s="73"/>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row>
    <row r="77" spans="1:98" s="74" customFormat="1" ht="24" customHeight="1">
      <c r="A77" s="118"/>
      <c r="B77" s="119" t="s">
        <v>113</v>
      </c>
      <c r="C77" s="67"/>
      <c r="D77" s="67"/>
      <c r="E77" s="67"/>
      <c r="F77" s="67"/>
      <c r="G77" s="67"/>
      <c r="H77" s="67"/>
      <c r="K77" s="73"/>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row>
    <row r="78" spans="1:98" s="74" customFormat="1" ht="18.95" customHeight="1">
      <c r="A78" s="73"/>
      <c r="B78" s="227" t="s">
        <v>112</v>
      </c>
      <c r="C78" s="227"/>
      <c r="D78" s="227"/>
      <c r="E78" s="227"/>
      <c r="F78" s="227"/>
      <c r="G78" s="227"/>
      <c r="H78" s="227"/>
      <c r="I78" s="227"/>
      <c r="J78" s="227"/>
      <c r="K78" s="73"/>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row>
    <row r="79" spans="1:98" s="74" customFormat="1" ht="18.95" customHeight="1">
      <c r="A79" s="73"/>
      <c r="B79" s="54"/>
      <c r="C79" s="54"/>
      <c r="D79" s="54">
        <v>2015</v>
      </c>
      <c r="E79" s="54">
        <v>2016</v>
      </c>
      <c r="F79" s="54">
        <v>2017</v>
      </c>
      <c r="G79" s="54">
        <v>2018</v>
      </c>
      <c r="H79" s="54">
        <v>2019</v>
      </c>
      <c r="I79" s="54">
        <v>2020</v>
      </c>
      <c r="J79" s="54">
        <v>2021</v>
      </c>
      <c r="K79" s="73"/>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row>
    <row r="80" spans="1:98" s="74" customFormat="1" ht="18.95" customHeight="1">
      <c r="A80" s="73"/>
      <c r="B80" s="55" t="s">
        <v>69</v>
      </c>
      <c r="C80" s="62"/>
      <c r="D80" s="62">
        <v>13702</v>
      </c>
      <c r="E80" s="62">
        <v>14155</v>
      </c>
      <c r="F80" s="62">
        <v>14380</v>
      </c>
      <c r="G80" s="62">
        <v>14766</v>
      </c>
      <c r="H80" s="62">
        <v>15069</v>
      </c>
      <c r="I80" s="62">
        <v>14980</v>
      </c>
      <c r="J80" s="102">
        <v>14748.310799999999</v>
      </c>
      <c r="K80" s="73"/>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row>
    <row r="81" spans="1:98" s="74" customFormat="1" ht="18.95" customHeight="1">
      <c r="A81" s="73"/>
      <c r="B81" s="55" t="s">
        <v>70</v>
      </c>
      <c r="C81" s="62"/>
      <c r="D81" s="62">
        <v>1086</v>
      </c>
      <c r="E81" s="62">
        <v>977</v>
      </c>
      <c r="F81" s="62">
        <v>1123</v>
      </c>
      <c r="G81" s="62">
        <v>1195</v>
      </c>
      <c r="H81" s="62">
        <v>1359</v>
      </c>
      <c r="I81" s="62">
        <v>1354</v>
      </c>
      <c r="J81" s="102">
        <v>670.35</v>
      </c>
      <c r="K81" s="73"/>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row>
    <row r="82" spans="1:98" s="74" customFormat="1" ht="18.95" customHeight="1">
      <c r="A82" s="73"/>
      <c r="B82" s="55" t="s">
        <v>71</v>
      </c>
      <c r="C82" s="62"/>
      <c r="D82" s="62">
        <v>1114</v>
      </c>
      <c r="E82" s="62">
        <v>532</v>
      </c>
      <c r="F82" s="62">
        <v>898</v>
      </c>
      <c r="G82" s="62">
        <v>810</v>
      </c>
      <c r="H82" s="62" t="s">
        <v>72</v>
      </c>
      <c r="I82" s="62">
        <v>1443</v>
      </c>
      <c r="J82" s="102">
        <v>901.53000000000009</v>
      </c>
      <c r="K82" s="73"/>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row>
    <row r="83" spans="1:98" s="74" customFormat="1" ht="18.95" customHeight="1">
      <c r="A83" s="73"/>
      <c r="K83" s="73"/>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row>
    <row r="84" spans="1:98" s="74" customFormat="1" ht="18.95" customHeight="1">
      <c r="A84" s="73"/>
      <c r="B84" s="222" t="s">
        <v>125</v>
      </c>
      <c r="C84" s="222"/>
      <c r="D84" s="222"/>
      <c r="E84" s="222"/>
      <c r="K84" s="73"/>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row>
    <row r="85" spans="1:98" s="74" customFormat="1" ht="18.95" customHeight="1">
      <c r="A85" s="73"/>
      <c r="B85" s="222"/>
      <c r="C85" s="222"/>
      <c r="D85" s="222"/>
      <c r="E85" s="222"/>
      <c r="K85" s="73"/>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row>
    <row r="86" spans="1:98" s="74" customFormat="1" ht="18.95" customHeight="1">
      <c r="A86" s="73"/>
      <c r="B86" s="222"/>
      <c r="C86" s="222"/>
      <c r="D86" s="222"/>
      <c r="E86" s="222"/>
      <c r="K86" s="73"/>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row>
    <row r="87" spans="1:98" s="74" customFormat="1" ht="18.95" customHeight="1">
      <c r="A87" s="73"/>
      <c r="B87" s="67"/>
      <c r="K87" s="73"/>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row>
    <row r="88" spans="1:98" s="74" customFormat="1" ht="18.95" customHeight="1">
      <c r="A88" s="73"/>
      <c r="B88" s="229" t="s">
        <v>114</v>
      </c>
      <c r="C88" s="229"/>
      <c r="D88" s="229"/>
      <c r="E88" s="229"/>
      <c r="F88" s="229"/>
      <c r="G88" s="229"/>
      <c r="H88" s="229"/>
      <c r="I88" s="229"/>
      <c r="J88" s="229"/>
      <c r="K88" s="73"/>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row>
    <row r="89" spans="1:98" s="74" customFormat="1" ht="18.95" customHeight="1">
      <c r="A89" s="73"/>
      <c r="B89" s="54" t="s">
        <v>73</v>
      </c>
      <c r="C89" s="54"/>
      <c r="D89" s="54">
        <v>2015</v>
      </c>
      <c r="E89" s="54">
        <v>2016</v>
      </c>
      <c r="F89" s="54">
        <v>2017</v>
      </c>
      <c r="G89" s="54">
        <v>2018</v>
      </c>
      <c r="H89" s="54">
        <v>2019</v>
      </c>
      <c r="I89" s="54">
        <v>2020</v>
      </c>
      <c r="J89" s="54">
        <v>2021</v>
      </c>
      <c r="K89" s="73"/>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row>
    <row r="90" spans="1:98" s="74" customFormat="1" ht="18.95" customHeight="1">
      <c r="A90" s="73"/>
      <c r="B90" s="55" t="s">
        <v>74</v>
      </c>
      <c r="C90" s="55"/>
      <c r="D90" s="55">
        <v>550</v>
      </c>
      <c r="E90" s="55">
        <v>290</v>
      </c>
      <c r="F90" s="55">
        <v>412</v>
      </c>
      <c r="G90" s="55">
        <v>550</v>
      </c>
      <c r="H90" s="55">
        <v>665</v>
      </c>
      <c r="I90" s="55">
        <v>675</v>
      </c>
      <c r="J90" s="127">
        <v>614.4</v>
      </c>
      <c r="K90" s="73"/>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row>
    <row r="91" spans="1:98" s="74" customFormat="1" ht="18.95" customHeight="1">
      <c r="A91" s="73"/>
      <c r="B91" s="55" t="s">
        <v>75</v>
      </c>
      <c r="C91" s="55"/>
      <c r="D91" s="55">
        <v>564</v>
      </c>
      <c r="E91" s="55">
        <v>242</v>
      </c>
      <c r="F91" s="55">
        <v>486</v>
      </c>
      <c r="G91" s="55">
        <v>260</v>
      </c>
      <c r="H91" s="55">
        <v>392</v>
      </c>
      <c r="I91" s="55">
        <v>768</v>
      </c>
      <c r="J91" s="127">
        <v>287.13</v>
      </c>
      <c r="K91" s="73"/>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row>
    <row r="92" spans="1:98" s="74" customFormat="1" ht="18.95" customHeight="1">
      <c r="A92" s="73"/>
      <c r="B92" s="131" t="s">
        <v>95</v>
      </c>
      <c r="C92" s="136"/>
      <c r="D92" s="136">
        <v>1114</v>
      </c>
      <c r="E92" s="136">
        <v>532</v>
      </c>
      <c r="F92" s="136">
        <v>898</v>
      </c>
      <c r="G92" s="136">
        <v>810</v>
      </c>
      <c r="H92" s="136">
        <v>1057</v>
      </c>
      <c r="I92" s="136">
        <v>1443</v>
      </c>
      <c r="J92" s="135">
        <v>901.53</v>
      </c>
      <c r="K92" s="73"/>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row>
    <row r="93" spans="1:98" s="74" customFormat="1" ht="18.95" customHeight="1">
      <c r="A93" s="73"/>
      <c r="B93" s="222" t="s">
        <v>345</v>
      </c>
      <c r="C93" s="222"/>
      <c r="D93" s="222"/>
      <c r="E93" s="222"/>
      <c r="F93" s="222"/>
      <c r="K93" s="73"/>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row>
    <row r="94" spans="1:98" s="74" customFormat="1" ht="18.95" customHeight="1">
      <c r="A94" s="73"/>
      <c r="B94" s="222"/>
      <c r="C94" s="222"/>
      <c r="D94" s="222"/>
      <c r="E94" s="222"/>
      <c r="F94" s="222"/>
      <c r="K94" s="73"/>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row>
    <row r="95" spans="1:98" s="74" customFormat="1" ht="18.95" customHeight="1">
      <c r="A95" s="73"/>
      <c r="B95" s="222"/>
      <c r="C95" s="222"/>
      <c r="D95" s="222"/>
      <c r="E95" s="222"/>
      <c r="F95" s="222"/>
      <c r="K95" s="73"/>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row>
    <row r="96" spans="1:98" s="74" customFormat="1" ht="18.95" customHeight="1">
      <c r="A96" s="73"/>
      <c r="K96" s="73"/>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row>
    <row r="97" spans="1:98" s="74" customFormat="1" ht="18.95" customHeight="1">
      <c r="A97" s="73"/>
      <c r="B97" s="87"/>
      <c r="C97" s="87"/>
      <c r="D97" s="87"/>
      <c r="E97" s="87"/>
      <c r="F97" s="87"/>
      <c r="G97" s="87"/>
      <c r="H97" s="87"/>
      <c r="K97" s="73"/>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row>
    <row r="98" spans="1:98" s="83" customFormat="1" ht="24.95" customHeight="1">
      <c r="A98" s="82"/>
      <c r="B98" s="223" t="s">
        <v>12</v>
      </c>
      <c r="C98" s="223"/>
      <c r="D98" s="223"/>
      <c r="E98" s="223"/>
      <c r="F98" s="223"/>
      <c r="G98" s="223"/>
      <c r="H98" s="223"/>
      <c r="K98" s="82"/>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row>
    <row r="99" spans="1:98" s="74" customFormat="1" ht="18.95" customHeight="1">
      <c r="A99" s="73"/>
      <c r="B99" s="227" t="s">
        <v>115</v>
      </c>
      <c r="C99" s="227"/>
      <c r="D99" s="227"/>
      <c r="E99" s="227"/>
      <c r="F99" s="227"/>
      <c r="G99" s="227"/>
      <c r="H99" s="227"/>
      <c r="I99" s="227"/>
      <c r="J99" s="227"/>
      <c r="K99" s="73"/>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row>
    <row r="100" spans="1:98" s="74" customFormat="1" ht="18.95" customHeight="1">
      <c r="A100" s="73"/>
      <c r="B100" s="54" t="s">
        <v>73</v>
      </c>
      <c r="C100" s="54"/>
      <c r="D100" s="54">
        <v>2015</v>
      </c>
      <c r="E100" s="54">
        <v>2016</v>
      </c>
      <c r="F100" s="54">
        <v>2017</v>
      </c>
      <c r="G100" s="54">
        <v>2018</v>
      </c>
      <c r="H100" s="54">
        <v>2019</v>
      </c>
      <c r="I100" s="54">
        <v>2020</v>
      </c>
      <c r="J100" s="54">
        <v>2021</v>
      </c>
      <c r="K100" s="73"/>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row>
    <row r="101" spans="1:98" s="74" customFormat="1" ht="18.95" customHeight="1">
      <c r="A101" s="73"/>
      <c r="B101" s="55" t="s">
        <v>74</v>
      </c>
      <c r="C101" s="55"/>
      <c r="D101" s="55">
        <v>756</v>
      </c>
      <c r="E101" s="55">
        <v>631</v>
      </c>
      <c r="F101" s="55">
        <v>675</v>
      </c>
      <c r="G101" s="55">
        <v>675</v>
      </c>
      <c r="H101" s="55">
        <v>954</v>
      </c>
      <c r="I101" s="55">
        <v>822</v>
      </c>
      <c r="J101" s="127">
        <v>472</v>
      </c>
      <c r="K101" s="73"/>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row>
    <row r="102" spans="1:98" s="74" customFormat="1" ht="18.95" customHeight="1">
      <c r="A102" s="73"/>
      <c r="B102" s="55" t="s">
        <v>75</v>
      </c>
      <c r="C102" s="55"/>
      <c r="D102" s="55">
        <v>330</v>
      </c>
      <c r="E102" s="55">
        <v>346</v>
      </c>
      <c r="F102" s="55">
        <v>448</v>
      </c>
      <c r="G102" s="55">
        <v>520</v>
      </c>
      <c r="H102" s="55">
        <v>406</v>
      </c>
      <c r="I102" s="55">
        <v>532</v>
      </c>
      <c r="J102" s="127">
        <v>198.35</v>
      </c>
      <c r="K102" s="73"/>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row>
    <row r="103" spans="1:98" s="74" customFormat="1" ht="18.95" customHeight="1">
      <c r="A103" s="73"/>
      <c r="B103" s="131" t="s">
        <v>95</v>
      </c>
      <c r="C103" s="136"/>
      <c r="D103" s="136">
        <v>1086</v>
      </c>
      <c r="E103" s="136">
        <v>977</v>
      </c>
      <c r="F103" s="136">
        <v>1123</v>
      </c>
      <c r="G103" s="136">
        <v>1195</v>
      </c>
      <c r="H103" s="136">
        <v>1360</v>
      </c>
      <c r="I103" s="136">
        <v>1354</v>
      </c>
      <c r="J103" s="135">
        <v>670.35</v>
      </c>
      <c r="K103" s="73"/>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row>
    <row r="104" spans="1:98" s="74" customFormat="1" ht="18.95" customHeight="1">
      <c r="A104" s="73"/>
      <c r="B104" s="222" t="s">
        <v>301</v>
      </c>
      <c r="C104" s="222"/>
      <c r="D104" s="222"/>
      <c r="E104" s="222"/>
      <c r="F104" s="222"/>
      <c r="K104" s="73"/>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row>
    <row r="105" spans="1:98" s="74" customFormat="1" ht="18.95" customHeight="1">
      <c r="A105" s="73"/>
      <c r="B105" s="222"/>
      <c r="C105" s="222"/>
      <c r="D105" s="222"/>
      <c r="E105" s="222"/>
      <c r="F105" s="222"/>
      <c r="K105" s="73"/>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row>
    <row r="106" spans="1:98" s="74" customFormat="1" ht="18.95" customHeight="1">
      <c r="A106" s="73"/>
      <c r="B106" s="67"/>
      <c r="C106" s="67"/>
      <c r="D106" s="67"/>
      <c r="E106" s="67"/>
      <c r="F106" s="67"/>
      <c r="G106" s="67"/>
      <c r="H106" s="67"/>
      <c r="K106" s="73"/>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row>
    <row r="107" spans="1:98" s="89" customFormat="1" ht="24.95" customHeight="1">
      <c r="A107" s="88"/>
      <c r="B107" s="223" t="s">
        <v>117</v>
      </c>
      <c r="C107" s="223"/>
      <c r="D107" s="223"/>
      <c r="E107" s="223"/>
      <c r="F107" s="223"/>
      <c r="G107" s="223"/>
      <c r="H107" s="223"/>
      <c r="K107" s="88"/>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row>
    <row r="108" spans="1:98" s="74" customFormat="1" ht="18.95" customHeight="1">
      <c r="A108" s="73"/>
      <c r="B108" s="229" t="s">
        <v>116</v>
      </c>
      <c r="C108" s="229"/>
      <c r="D108" s="229"/>
      <c r="E108" s="229"/>
      <c r="F108" s="229"/>
      <c r="G108" s="229"/>
      <c r="H108" s="229"/>
      <c r="I108" s="229"/>
      <c r="J108" s="229"/>
      <c r="K108" s="73"/>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row>
    <row r="109" spans="1:98" s="74" customFormat="1" ht="18.95" customHeight="1">
      <c r="A109" s="73"/>
      <c r="B109" s="54"/>
      <c r="C109" s="54"/>
      <c r="D109" s="54">
        <v>2015</v>
      </c>
      <c r="E109" s="54">
        <v>2016</v>
      </c>
      <c r="F109" s="54">
        <v>2017</v>
      </c>
      <c r="G109" s="54">
        <v>2018</v>
      </c>
      <c r="H109" s="54">
        <v>2019</v>
      </c>
      <c r="I109" s="54">
        <v>2020</v>
      </c>
      <c r="J109" s="54">
        <v>2021</v>
      </c>
      <c r="K109" s="73"/>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row>
    <row r="110" spans="1:98" s="74" customFormat="1" ht="18.95" customHeight="1">
      <c r="A110" s="73"/>
      <c r="B110" s="55" t="s">
        <v>76</v>
      </c>
      <c r="C110" s="68"/>
      <c r="D110" s="68">
        <v>0.14288737393246201</v>
      </c>
      <c r="E110" s="68">
        <v>9.3681980382122249E-2</v>
      </c>
      <c r="F110" s="68">
        <v>0.13025238079178328</v>
      </c>
      <c r="G110" s="68">
        <v>0.1672321127906678</v>
      </c>
      <c r="H110" s="68">
        <v>0.18681966664191996</v>
      </c>
      <c r="I110" s="68">
        <v>0.18023271963573226</v>
      </c>
      <c r="J110" s="104">
        <v>0.14447217215305713</v>
      </c>
      <c r="K110" s="73"/>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row>
    <row r="111" spans="1:98" s="74" customFormat="1" ht="18.95" customHeight="1">
      <c r="A111" s="73"/>
      <c r="B111" s="55" t="s">
        <v>77</v>
      </c>
      <c r="C111" s="68"/>
      <c r="D111" s="68">
        <v>1.5794005440867747</v>
      </c>
      <c r="E111" s="68">
        <v>1.7297741161889917</v>
      </c>
      <c r="F111" s="68">
        <v>1.531178227911985</v>
      </c>
      <c r="G111" s="68">
        <v>1.4501888633216504</v>
      </c>
      <c r="H111" s="68">
        <v>1.5051658260635441</v>
      </c>
      <c r="I111" s="68">
        <v>1.4626469980456125</v>
      </c>
      <c r="J111" s="104">
        <v>1.5516165236682791</v>
      </c>
      <c r="K111" s="73"/>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row>
    <row r="112" spans="1:98" s="74" customFormat="1" ht="18.95" customHeight="1">
      <c r="A112" s="73"/>
      <c r="B112" s="55" t="s">
        <v>78</v>
      </c>
      <c r="C112" s="68"/>
      <c r="D112" s="68">
        <v>1.17</v>
      </c>
      <c r="E112" s="68">
        <v>1.05</v>
      </c>
      <c r="F112" s="68">
        <v>1.26</v>
      </c>
      <c r="G112" s="68">
        <v>1.08</v>
      </c>
      <c r="H112" s="68">
        <v>1</v>
      </c>
      <c r="I112" s="68">
        <v>1.1000000000000001</v>
      </c>
      <c r="J112" s="104">
        <v>1.0432802328917963</v>
      </c>
      <c r="K112" s="73"/>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row>
    <row r="113" spans="1:98" s="74" customFormat="1" ht="18.95" customHeight="1">
      <c r="A113" s="73"/>
      <c r="B113" s="55" t="s">
        <v>79</v>
      </c>
      <c r="C113" s="68"/>
      <c r="D113" s="68">
        <v>4.1695640006769983</v>
      </c>
      <c r="E113" s="68">
        <v>4.3397208810697068</v>
      </c>
      <c r="F113" s="68">
        <v>4.1686543271544521</v>
      </c>
      <c r="G113" s="68">
        <v>3.8354886629402802</v>
      </c>
      <c r="H113" s="68">
        <v>3.856379167692785</v>
      </c>
      <c r="I113" s="68">
        <v>3.9173624277950845</v>
      </c>
      <c r="J113" s="104">
        <v>4</v>
      </c>
      <c r="K113" s="73"/>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row>
    <row r="114" spans="1:98" s="74" customFormat="1" ht="18.95" customHeight="1">
      <c r="A114" s="73"/>
      <c r="K114" s="73"/>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row>
    <row r="115" spans="1:98" s="74" customFormat="1" ht="18.95" customHeight="1">
      <c r="A115" s="73"/>
      <c r="B115" s="222" t="s">
        <v>143</v>
      </c>
      <c r="C115" s="222"/>
      <c r="D115" s="222"/>
      <c r="E115" s="222"/>
      <c r="F115" s="222"/>
      <c r="K115" s="73"/>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row>
    <row r="116" spans="1:98" s="74" customFormat="1" ht="18.95" customHeight="1">
      <c r="A116" s="73"/>
      <c r="B116" s="222"/>
      <c r="C116" s="222"/>
      <c r="D116" s="222"/>
      <c r="E116" s="222"/>
      <c r="F116" s="222"/>
      <c r="K116" s="73"/>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row>
    <row r="117" spans="1:98" s="74" customFormat="1" ht="18.95" customHeight="1">
      <c r="A117" s="73"/>
      <c r="K117" s="73"/>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row>
    <row r="118" spans="1:98" s="83" customFormat="1" ht="24.95" customHeight="1">
      <c r="A118" s="82"/>
      <c r="B118" s="223"/>
      <c r="C118" s="223"/>
      <c r="D118" s="223"/>
      <c r="E118" s="223"/>
      <c r="F118" s="223"/>
      <c r="G118" s="223"/>
      <c r="H118" s="223"/>
      <c r="K118" s="82"/>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row>
    <row r="119" spans="1:98" s="74" customFormat="1" ht="18.95" customHeight="1">
      <c r="A119" s="73"/>
      <c r="B119" s="229" t="s">
        <v>135</v>
      </c>
      <c r="C119" s="229"/>
      <c r="D119" s="229"/>
      <c r="E119" s="229"/>
      <c r="F119" s="229"/>
      <c r="G119" s="229"/>
      <c r="H119" s="229"/>
      <c r="I119" s="229"/>
      <c r="J119" s="229"/>
      <c r="K119" s="73"/>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row>
    <row r="120" spans="1:98" s="74" customFormat="1" ht="18.95" customHeight="1">
      <c r="A120" s="73"/>
      <c r="B120" s="54"/>
      <c r="C120" s="54"/>
      <c r="D120" s="54">
        <v>2015</v>
      </c>
      <c r="E120" s="54">
        <v>2016</v>
      </c>
      <c r="F120" s="54">
        <v>2017</v>
      </c>
      <c r="G120" s="54">
        <v>2018</v>
      </c>
      <c r="H120" s="54">
        <v>2019</v>
      </c>
      <c r="I120" s="54">
        <v>2020</v>
      </c>
      <c r="J120" s="54">
        <v>2021</v>
      </c>
      <c r="K120" s="73"/>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row>
    <row r="121" spans="1:98" s="74" customFormat="1" ht="18.95" customHeight="1">
      <c r="A121" s="73"/>
      <c r="B121" s="98" t="s">
        <v>80</v>
      </c>
      <c r="C121" s="98"/>
      <c r="D121" s="156">
        <v>34.4</v>
      </c>
      <c r="E121" s="156">
        <v>31.4</v>
      </c>
      <c r="F121" s="156">
        <v>28.3</v>
      </c>
      <c r="G121" s="156">
        <v>28.3</v>
      </c>
      <c r="H121" s="156">
        <v>30.9</v>
      </c>
      <c r="I121" s="156">
        <v>30.6</v>
      </c>
      <c r="J121" s="158">
        <v>29.639849467000001</v>
      </c>
      <c r="K121" s="73"/>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row>
    <row r="122" spans="1:98" s="74" customFormat="1" ht="18.95" customHeight="1">
      <c r="A122" s="73"/>
      <c r="K122" s="73"/>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row>
    <row r="123" spans="1:98" s="74" customFormat="1" ht="18.95" customHeight="1">
      <c r="A123" s="73"/>
      <c r="B123" s="229" t="s">
        <v>128</v>
      </c>
      <c r="C123" s="229"/>
      <c r="D123" s="229"/>
      <c r="E123" s="229"/>
      <c r="F123" s="229"/>
      <c r="G123" s="229"/>
      <c r="H123" s="229"/>
      <c r="I123" s="229"/>
      <c r="J123" s="229"/>
      <c r="K123" s="73"/>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row>
    <row r="124" spans="1:98" s="74" customFormat="1" ht="18.95" customHeight="1">
      <c r="A124" s="73"/>
      <c r="B124" s="54"/>
      <c r="C124" s="54"/>
      <c r="D124" s="54">
        <v>2015</v>
      </c>
      <c r="E124" s="54">
        <v>2016</v>
      </c>
      <c r="F124" s="54">
        <v>2017</v>
      </c>
      <c r="G124" s="54">
        <v>2018</v>
      </c>
      <c r="H124" s="54">
        <v>2019</v>
      </c>
      <c r="I124" s="54">
        <v>2020</v>
      </c>
      <c r="J124" s="54">
        <v>2021</v>
      </c>
      <c r="K124" s="73"/>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row>
    <row r="125" spans="1:98" s="74" customFormat="1" ht="18.95" customHeight="1">
      <c r="A125" s="73"/>
      <c r="B125" s="98" t="s">
        <v>80</v>
      </c>
      <c r="C125" s="98"/>
      <c r="D125" s="156">
        <v>3.37</v>
      </c>
      <c r="E125" s="156">
        <v>3.17</v>
      </c>
      <c r="F125" s="156">
        <v>3.13</v>
      </c>
      <c r="G125" s="156">
        <v>3.21</v>
      </c>
      <c r="H125" s="156">
        <v>3.52</v>
      </c>
      <c r="I125" s="156">
        <v>3.27</v>
      </c>
      <c r="J125" s="157">
        <v>3.34</v>
      </c>
      <c r="K125" s="73"/>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row>
    <row r="126" spans="1:98" s="74" customFormat="1" ht="18.95" customHeight="1">
      <c r="A126" s="73"/>
      <c r="K126" s="73"/>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row>
    <row r="127" spans="1:98" s="74" customFormat="1" ht="18.95" customHeight="1">
      <c r="A127" s="73"/>
      <c r="B127" s="229" t="s">
        <v>365</v>
      </c>
      <c r="C127" s="229"/>
      <c r="D127" s="229"/>
      <c r="E127" s="229"/>
      <c r="F127" s="229"/>
      <c r="G127" s="229"/>
      <c r="H127" s="229"/>
      <c r="I127" s="229"/>
      <c r="J127" s="229"/>
      <c r="K127" s="73"/>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row>
    <row r="128" spans="1:98" s="74" customFormat="1" ht="18.95" customHeight="1">
      <c r="A128" s="73"/>
      <c r="K128" s="73"/>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row>
    <row r="129" spans="1:98" s="74" customFormat="1" ht="18.95" customHeight="1">
      <c r="A129" s="73"/>
      <c r="C129" s="235" t="s">
        <v>356</v>
      </c>
      <c r="D129" s="235"/>
      <c r="E129" s="235"/>
      <c r="F129" s="235"/>
      <c r="G129" s="236" t="s">
        <v>357</v>
      </c>
      <c r="H129" s="236"/>
      <c r="I129" s="236"/>
      <c r="J129" s="236"/>
      <c r="K129" s="73"/>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row>
    <row r="130" spans="1:98" s="74" customFormat="1" ht="18.95" customHeight="1">
      <c r="A130" s="73"/>
      <c r="B130" s="194" t="s">
        <v>362</v>
      </c>
      <c r="C130" s="235" t="s">
        <v>364</v>
      </c>
      <c r="D130" s="235"/>
      <c r="E130" s="196" t="s">
        <v>348</v>
      </c>
      <c r="F130" s="196" t="s">
        <v>95</v>
      </c>
      <c r="G130" s="236" t="s">
        <v>364</v>
      </c>
      <c r="H130" s="236"/>
      <c r="I130" s="195" t="s">
        <v>348</v>
      </c>
      <c r="J130" s="195" t="s">
        <v>95</v>
      </c>
      <c r="K130" s="73"/>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row>
    <row r="131" spans="1:98" s="74" customFormat="1" ht="18.95" customHeight="1">
      <c r="A131" s="73"/>
      <c r="B131" s="194" t="s">
        <v>349</v>
      </c>
      <c r="C131" s="196" t="s">
        <v>346</v>
      </c>
      <c r="D131" s="196" t="s">
        <v>347</v>
      </c>
      <c r="E131" s="196"/>
      <c r="F131" s="196"/>
      <c r="G131" s="195" t="s">
        <v>346</v>
      </c>
      <c r="H131" s="195" t="s">
        <v>347</v>
      </c>
      <c r="I131" s="195"/>
      <c r="J131" s="195"/>
      <c r="K131" s="73"/>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row>
    <row r="132" spans="1:98" s="74" customFormat="1" ht="18.95" customHeight="1">
      <c r="A132" s="73"/>
      <c r="B132" s="74" t="s">
        <v>350</v>
      </c>
      <c r="C132" s="197">
        <v>17.8</v>
      </c>
      <c r="D132" s="197">
        <v>6</v>
      </c>
      <c r="E132" s="197">
        <v>19.3</v>
      </c>
      <c r="F132" s="197">
        <v>43.1</v>
      </c>
      <c r="G132" s="193">
        <v>6.3</v>
      </c>
      <c r="H132" s="193">
        <v>2.9</v>
      </c>
      <c r="I132" s="193">
        <v>19.3</v>
      </c>
      <c r="J132" s="193">
        <v>28.5</v>
      </c>
      <c r="K132" s="73"/>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row>
    <row r="133" spans="1:98" s="74" customFormat="1" ht="18.95" customHeight="1">
      <c r="A133" s="73"/>
      <c r="B133" s="74" t="s">
        <v>351</v>
      </c>
      <c r="C133" s="197">
        <v>8.8000000000000007</v>
      </c>
      <c r="D133" s="197">
        <v>4.0999999999999996</v>
      </c>
      <c r="E133" s="197">
        <v>3.7</v>
      </c>
      <c r="F133" s="197">
        <v>16.600000000000001</v>
      </c>
      <c r="G133" s="193">
        <v>8.8000000000000007</v>
      </c>
      <c r="H133" s="193">
        <v>4.0999999999999996</v>
      </c>
      <c r="I133" s="193">
        <v>3.3</v>
      </c>
      <c r="J133" s="193">
        <v>16.2</v>
      </c>
      <c r="K133" s="73"/>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row>
    <row r="134" spans="1:98" s="74" customFormat="1" ht="18.95" customHeight="1">
      <c r="A134" s="73"/>
      <c r="B134" s="74" t="s">
        <v>352</v>
      </c>
      <c r="C134" s="197">
        <v>0</v>
      </c>
      <c r="D134" s="197">
        <v>0</v>
      </c>
      <c r="E134" s="197">
        <v>0</v>
      </c>
      <c r="F134" s="197">
        <v>0</v>
      </c>
      <c r="G134" s="193">
        <v>0</v>
      </c>
      <c r="H134" s="193">
        <v>0</v>
      </c>
      <c r="I134" s="193">
        <v>0</v>
      </c>
      <c r="J134" s="193">
        <v>0</v>
      </c>
      <c r="K134" s="73"/>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row>
    <row r="135" spans="1:98" s="74" customFormat="1" ht="18.95" customHeight="1">
      <c r="A135" s="73"/>
      <c r="B135" s="74" t="s">
        <v>353</v>
      </c>
      <c r="C135" s="197">
        <v>3</v>
      </c>
      <c r="D135" s="197">
        <v>0.7</v>
      </c>
      <c r="E135" s="197">
        <v>1.3</v>
      </c>
      <c r="F135" s="197">
        <v>5</v>
      </c>
      <c r="G135" s="193">
        <v>2.7</v>
      </c>
      <c r="H135" s="193">
        <v>0.7</v>
      </c>
      <c r="I135" s="193">
        <v>1.3</v>
      </c>
      <c r="J135" s="193">
        <v>4.7</v>
      </c>
      <c r="K135" s="73"/>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row>
    <row r="136" spans="1:98" s="74" customFormat="1" ht="18.95" customHeight="1">
      <c r="A136" s="73"/>
      <c r="B136" s="131" t="s">
        <v>95</v>
      </c>
      <c r="C136" s="198">
        <v>29.6</v>
      </c>
      <c r="D136" s="198">
        <v>10.799999999999999</v>
      </c>
      <c r="E136" s="198">
        <v>24.3</v>
      </c>
      <c r="F136" s="198">
        <v>64.7</v>
      </c>
      <c r="G136" s="199">
        <v>17.8</v>
      </c>
      <c r="H136" s="199">
        <v>7.7</v>
      </c>
      <c r="I136" s="199">
        <v>23.900000000000002</v>
      </c>
      <c r="J136" s="199">
        <v>49.400000000000006</v>
      </c>
      <c r="K136" s="73"/>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row>
    <row r="137" spans="1:98" s="74" customFormat="1" ht="18.95" customHeight="1">
      <c r="A137" s="73"/>
      <c r="K137" s="73"/>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row>
    <row r="138" spans="1:98" s="74" customFormat="1" ht="18.95" customHeight="1">
      <c r="A138" s="73"/>
      <c r="K138" s="73"/>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row>
    <row r="139" spans="1:98" s="74" customFormat="1" ht="18.95" customHeight="1">
      <c r="A139" s="73"/>
      <c r="C139" s="235" t="s">
        <v>356</v>
      </c>
      <c r="D139" s="235"/>
      <c r="E139" s="235"/>
      <c r="F139" s="235"/>
      <c r="G139" s="236" t="s">
        <v>357</v>
      </c>
      <c r="H139" s="236"/>
      <c r="I139" s="236"/>
      <c r="J139" s="236"/>
      <c r="K139" s="73"/>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row>
    <row r="140" spans="1:98" s="74" customFormat="1" ht="18.95" customHeight="1">
      <c r="A140" s="73"/>
      <c r="B140" s="194" t="s">
        <v>363</v>
      </c>
      <c r="C140" s="196" t="s">
        <v>354</v>
      </c>
      <c r="D140" s="196" t="s">
        <v>355</v>
      </c>
      <c r="E140" s="196" t="s">
        <v>348</v>
      </c>
      <c r="F140" s="196" t="s">
        <v>95</v>
      </c>
      <c r="G140" s="195" t="s">
        <v>354</v>
      </c>
      <c r="H140" s="195" t="s">
        <v>355</v>
      </c>
      <c r="I140" s="195" t="s">
        <v>348</v>
      </c>
      <c r="J140" s="195" t="s">
        <v>95</v>
      </c>
      <c r="K140" s="73"/>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row>
    <row r="141" spans="1:98" s="74" customFormat="1" ht="18.95" customHeight="1">
      <c r="A141" s="73"/>
      <c r="B141" s="194" t="s">
        <v>358</v>
      </c>
      <c r="C141" s="197"/>
      <c r="D141" s="197"/>
      <c r="E141" s="197"/>
      <c r="F141" s="197"/>
      <c r="G141" s="193"/>
      <c r="H141" s="193"/>
      <c r="I141" s="193"/>
      <c r="J141" s="193"/>
      <c r="K141" s="73"/>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row>
    <row r="142" spans="1:98" s="74" customFormat="1" ht="18.95" customHeight="1">
      <c r="A142" s="73"/>
      <c r="B142" s="74" t="s">
        <v>350</v>
      </c>
      <c r="C142" s="197">
        <v>0.3</v>
      </c>
      <c r="D142" s="197">
        <v>0.4</v>
      </c>
      <c r="E142" s="197">
        <v>0</v>
      </c>
      <c r="F142" s="197">
        <v>0.7</v>
      </c>
      <c r="G142" s="193">
        <v>0.3</v>
      </c>
      <c r="H142" s="193">
        <v>0.3</v>
      </c>
      <c r="I142" s="193">
        <v>0</v>
      </c>
      <c r="J142" s="193">
        <v>0.6</v>
      </c>
      <c r="K142" s="73"/>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row>
    <row r="143" spans="1:98" s="74" customFormat="1" ht="18.95" customHeight="1">
      <c r="A143" s="73"/>
      <c r="B143" s="74" t="s">
        <v>351</v>
      </c>
      <c r="C143" s="197">
        <v>0</v>
      </c>
      <c r="D143" s="197">
        <v>1.1000000000000001</v>
      </c>
      <c r="E143" s="197">
        <v>3.7</v>
      </c>
      <c r="F143" s="197">
        <v>4.8000000000000007</v>
      </c>
      <c r="G143" s="193">
        <v>0</v>
      </c>
      <c r="H143" s="193">
        <v>1.1000000000000001</v>
      </c>
      <c r="I143" s="193">
        <v>0</v>
      </c>
      <c r="J143" s="193">
        <v>1.1000000000000001</v>
      </c>
      <c r="K143" s="73"/>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row>
    <row r="144" spans="1:98" s="74" customFormat="1" ht="18.95" customHeight="1">
      <c r="A144" s="73"/>
      <c r="B144" s="74" t="s">
        <v>352</v>
      </c>
      <c r="C144" s="197">
        <v>0</v>
      </c>
      <c r="D144" s="197">
        <v>0.4</v>
      </c>
      <c r="E144" s="197">
        <v>3.5</v>
      </c>
      <c r="F144" s="197">
        <v>3.9</v>
      </c>
      <c r="G144" s="193">
        <v>0</v>
      </c>
      <c r="H144" s="193">
        <v>0.3</v>
      </c>
      <c r="I144" s="193">
        <v>0</v>
      </c>
      <c r="J144" s="193">
        <v>0.3</v>
      </c>
      <c r="K144" s="73"/>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row>
    <row r="145" spans="1:98" s="74" customFormat="1" ht="18.95" customHeight="1">
      <c r="A145" s="73"/>
      <c r="B145" s="74" t="s">
        <v>353</v>
      </c>
      <c r="C145" s="197">
        <v>0.1</v>
      </c>
      <c r="D145" s="197">
        <v>0</v>
      </c>
      <c r="E145" s="197">
        <v>0.2</v>
      </c>
      <c r="F145" s="197">
        <v>0.30000000000000004</v>
      </c>
      <c r="G145" s="193">
        <v>0</v>
      </c>
      <c r="H145" s="193">
        <v>0</v>
      </c>
      <c r="I145" s="193">
        <v>0</v>
      </c>
      <c r="J145" s="193">
        <v>0</v>
      </c>
      <c r="K145" s="73"/>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row>
    <row r="146" spans="1:98" s="74" customFormat="1" ht="18.95" customHeight="1">
      <c r="A146" s="73"/>
      <c r="B146" s="194" t="s">
        <v>359</v>
      </c>
      <c r="C146" s="197"/>
      <c r="D146" s="197"/>
      <c r="E146" s="197"/>
      <c r="F146" s="197"/>
      <c r="G146" s="193"/>
      <c r="H146" s="193"/>
      <c r="I146" s="193"/>
      <c r="J146" s="193"/>
      <c r="K146" s="73"/>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row>
    <row r="147" spans="1:98" s="74" customFormat="1" ht="18.95" customHeight="1">
      <c r="A147" s="73"/>
      <c r="B147" s="74" t="s">
        <v>360</v>
      </c>
      <c r="C147" s="197">
        <v>6.1</v>
      </c>
      <c r="D147" s="197">
        <v>4.5</v>
      </c>
      <c r="E147" s="197">
        <v>22.6</v>
      </c>
      <c r="F147" s="197">
        <v>33.200000000000003</v>
      </c>
      <c r="G147" s="193">
        <v>6.1</v>
      </c>
      <c r="H147" s="193">
        <v>3.8</v>
      </c>
      <c r="I147" s="193">
        <v>20.3</v>
      </c>
      <c r="J147" s="193">
        <v>30.2</v>
      </c>
      <c r="K147" s="73"/>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row>
    <row r="148" spans="1:98" s="74" customFormat="1" ht="18.95" customHeight="1">
      <c r="A148" s="73"/>
      <c r="B148" s="74" t="s">
        <v>361</v>
      </c>
      <c r="C148" s="197">
        <v>0</v>
      </c>
      <c r="D148" s="197">
        <v>0</v>
      </c>
      <c r="E148" s="197">
        <v>16.100000000000001</v>
      </c>
      <c r="F148" s="197">
        <v>16.100000000000001</v>
      </c>
      <c r="G148" s="193">
        <v>0</v>
      </c>
      <c r="H148" s="193">
        <v>0</v>
      </c>
      <c r="I148" s="193">
        <v>11.5</v>
      </c>
      <c r="J148" s="193">
        <v>11.5</v>
      </c>
      <c r="K148" s="73"/>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row>
    <row r="149" spans="1:98" s="74" customFormat="1" ht="18.95" customHeight="1">
      <c r="A149" s="73"/>
      <c r="B149" s="131" t="s">
        <v>95</v>
      </c>
      <c r="C149" s="198">
        <v>6.5</v>
      </c>
      <c r="D149" s="198">
        <v>6.4</v>
      </c>
      <c r="E149" s="198">
        <v>46.1</v>
      </c>
      <c r="F149" s="198">
        <v>59.000000000000007</v>
      </c>
      <c r="G149" s="199">
        <v>6.3999999999999995</v>
      </c>
      <c r="H149" s="199">
        <v>5.5</v>
      </c>
      <c r="I149" s="199">
        <v>31.8</v>
      </c>
      <c r="J149" s="199">
        <v>43.7</v>
      </c>
      <c r="K149" s="73"/>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row>
    <row r="150" spans="1:98" s="74" customFormat="1" ht="18.95" customHeight="1">
      <c r="A150" s="73"/>
      <c r="K150" s="73"/>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row>
    <row r="151" spans="1:98" s="74" customFormat="1" ht="18.95" customHeight="1">
      <c r="A151" s="73"/>
      <c r="B151" s="226" t="s">
        <v>376</v>
      </c>
      <c r="C151" s="226"/>
      <c r="D151" s="226"/>
      <c r="E151" s="226"/>
      <c r="F151" s="226"/>
      <c r="G151" s="226"/>
      <c r="H151" s="226"/>
      <c r="I151" s="226"/>
      <c r="J151" s="226"/>
      <c r="K151" s="73"/>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row>
    <row r="152" spans="1:98" s="74" customFormat="1" ht="14.25">
      <c r="A152" s="73"/>
      <c r="B152" s="226"/>
      <c r="C152" s="226"/>
      <c r="D152" s="226"/>
      <c r="E152" s="226"/>
      <c r="F152" s="226"/>
      <c r="G152" s="226"/>
      <c r="H152" s="226"/>
      <c r="I152" s="226"/>
      <c r="J152" s="226"/>
      <c r="K152" s="73"/>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row>
    <row r="153" spans="1:98" s="74" customFormat="1" ht="14.25">
      <c r="A153" s="73"/>
      <c r="B153" s="226"/>
      <c r="C153" s="226"/>
      <c r="D153" s="226"/>
      <c r="E153" s="226"/>
      <c r="F153" s="226"/>
      <c r="G153" s="226"/>
      <c r="H153" s="226"/>
      <c r="I153" s="226"/>
      <c r="J153" s="226"/>
      <c r="K153" s="73"/>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row>
    <row r="154" spans="1:98" s="74" customFormat="1" ht="14.25">
      <c r="A154" s="73"/>
      <c r="B154" s="226"/>
      <c r="C154" s="226"/>
      <c r="D154" s="226"/>
      <c r="E154" s="226"/>
      <c r="F154" s="226"/>
      <c r="G154" s="226"/>
      <c r="H154" s="226"/>
      <c r="I154" s="226"/>
      <c r="J154" s="226"/>
      <c r="K154" s="73"/>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row>
    <row r="155" spans="1:98" s="74" customFormat="1" ht="14.25">
      <c r="A155" s="73"/>
      <c r="B155" s="226"/>
      <c r="C155" s="226"/>
      <c r="D155" s="226"/>
      <c r="E155" s="226"/>
      <c r="F155" s="226"/>
      <c r="G155" s="226"/>
      <c r="H155" s="226"/>
      <c r="I155" s="226"/>
      <c r="J155" s="226"/>
      <c r="K155" s="73"/>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row>
    <row r="156" spans="1:98" s="74" customFormat="1" ht="14.25">
      <c r="A156" s="73"/>
      <c r="B156" s="226"/>
      <c r="C156" s="226"/>
      <c r="D156" s="226"/>
      <c r="E156" s="226"/>
      <c r="F156" s="226"/>
      <c r="G156" s="226"/>
      <c r="H156" s="226"/>
      <c r="I156" s="226"/>
      <c r="J156" s="226"/>
      <c r="K156" s="73"/>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row>
    <row r="157" spans="1:98" s="74" customFormat="1" ht="18.95" customHeight="1">
      <c r="A157" s="73"/>
      <c r="B157" s="226"/>
      <c r="C157" s="226"/>
      <c r="D157" s="226"/>
      <c r="E157" s="226"/>
      <c r="F157" s="226"/>
      <c r="G157" s="226"/>
      <c r="H157" s="226"/>
      <c r="I157" s="226"/>
      <c r="J157" s="226"/>
      <c r="K157" s="73"/>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row>
    <row r="158" spans="1:98" s="74" customFormat="1" ht="18.95" customHeight="1">
      <c r="A158" s="73"/>
      <c r="B158" s="226"/>
      <c r="C158" s="226"/>
      <c r="D158" s="226"/>
      <c r="E158" s="226"/>
      <c r="F158" s="226"/>
      <c r="G158" s="226"/>
      <c r="H158" s="226"/>
      <c r="I158" s="226"/>
      <c r="J158" s="226"/>
      <c r="K158" s="73"/>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row>
    <row r="159" spans="1:98" s="74" customFormat="1" ht="18.95" customHeight="1">
      <c r="A159" s="73"/>
      <c r="K159" s="73"/>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row>
    <row r="160" spans="1:98" s="83" customFormat="1" ht="24.95" customHeight="1">
      <c r="A160" s="82"/>
      <c r="B160" s="91" t="s">
        <v>119</v>
      </c>
      <c r="C160" s="92"/>
      <c r="D160" s="92"/>
      <c r="E160" s="92"/>
      <c r="F160" s="92"/>
      <c r="G160" s="92"/>
      <c r="H160" s="92"/>
      <c r="K160" s="82"/>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row>
    <row r="161" spans="1:98" s="74" customFormat="1" ht="18.95" customHeight="1">
      <c r="A161" s="73"/>
      <c r="B161" s="229" t="s">
        <v>118</v>
      </c>
      <c r="C161" s="229"/>
      <c r="D161" s="229"/>
      <c r="E161" s="229"/>
      <c r="F161" s="229"/>
      <c r="G161" s="229"/>
      <c r="H161" s="229"/>
      <c r="I161" s="229"/>
      <c r="J161" s="229"/>
      <c r="K161" s="73"/>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row>
    <row r="162" spans="1:98" s="74" customFormat="1" ht="18.95" customHeight="1">
      <c r="A162" s="73"/>
      <c r="B162" s="69"/>
      <c r="C162" s="70"/>
      <c r="D162" s="70"/>
      <c r="E162" s="70"/>
      <c r="F162" s="70"/>
      <c r="G162" s="70">
        <v>2018</v>
      </c>
      <c r="H162" s="70">
        <v>2019</v>
      </c>
      <c r="I162" s="70">
        <v>2020</v>
      </c>
      <c r="J162" s="54">
        <v>2021</v>
      </c>
      <c r="K162" s="73"/>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row>
    <row r="163" spans="1:98" s="74" customFormat="1" ht="18.95" customHeight="1">
      <c r="A163" s="73"/>
      <c r="B163" s="55" t="s">
        <v>81</v>
      </c>
      <c r="C163" s="126"/>
      <c r="D163" s="126"/>
      <c r="E163" s="126"/>
      <c r="F163" s="126"/>
      <c r="G163" s="126">
        <v>12507.527599999998</v>
      </c>
      <c r="H163" s="126">
        <v>12262.735999999999</v>
      </c>
      <c r="I163" s="126">
        <v>15037</v>
      </c>
      <c r="J163" s="153">
        <v>14577.695000000002</v>
      </c>
      <c r="K163" s="73"/>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row>
    <row r="164" spans="1:98" s="74" customFormat="1" ht="18.95" customHeight="1">
      <c r="A164" s="73"/>
      <c r="B164" s="55" t="s">
        <v>82</v>
      </c>
      <c r="C164" s="126"/>
      <c r="D164" s="126"/>
      <c r="E164" s="126"/>
      <c r="F164" s="126"/>
      <c r="G164" s="126">
        <v>10848.652999999995</v>
      </c>
      <c r="H164" s="126">
        <v>11362.939999999999</v>
      </c>
      <c r="I164" s="126">
        <v>12280</v>
      </c>
      <c r="J164" s="153">
        <v>11819.032999999999</v>
      </c>
      <c r="K164" s="73"/>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row>
    <row r="165" spans="1:98" s="74" customFormat="1" ht="18.95" customHeight="1">
      <c r="A165" s="73"/>
      <c r="B165" s="55" t="s">
        <v>83</v>
      </c>
      <c r="C165" s="126"/>
      <c r="D165" s="126"/>
      <c r="E165" s="126"/>
      <c r="F165" s="126"/>
      <c r="G165" s="126">
        <v>2048.6899999999996</v>
      </c>
      <c r="H165" s="126">
        <v>1775.4577999999999</v>
      </c>
      <c r="I165" s="126">
        <v>1365.8799999999997</v>
      </c>
      <c r="J165" s="153">
        <v>1787.53</v>
      </c>
      <c r="K165" s="73"/>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row>
    <row r="166" spans="1:98" s="74" customFormat="1" ht="18.95" customHeight="1">
      <c r="A166" s="73"/>
      <c r="B166" s="222" t="s">
        <v>302</v>
      </c>
      <c r="C166" s="222"/>
      <c r="D166" s="222"/>
      <c r="E166" s="222"/>
      <c r="K166" s="73"/>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row>
    <row r="167" spans="1:98" s="74" customFormat="1" ht="18.95" customHeight="1">
      <c r="A167" s="73"/>
      <c r="B167" s="222" t="s">
        <v>303</v>
      </c>
      <c r="C167" s="222"/>
      <c r="D167" s="222"/>
      <c r="E167" s="222"/>
      <c r="K167" s="73"/>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row>
    <row r="168" spans="1:98" s="74" customFormat="1" ht="18.95" customHeight="1">
      <c r="A168" s="73"/>
      <c r="K168" s="73"/>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row>
    <row r="169" spans="1:98" s="83" customFormat="1" ht="16.5">
      <c r="A169" s="82"/>
      <c r="B169" s="64" t="s">
        <v>84</v>
      </c>
      <c r="C169" s="120"/>
      <c r="D169" s="91"/>
      <c r="E169" s="91"/>
      <c r="F169" s="91"/>
      <c r="G169" s="91"/>
      <c r="H169" s="91"/>
      <c r="K169" s="82"/>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row>
    <row r="170" spans="1:98" s="74" customFormat="1" ht="18.95" customHeight="1">
      <c r="A170" s="73"/>
      <c r="B170" s="54" t="s">
        <v>103</v>
      </c>
      <c r="C170" s="60"/>
      <c r="D170" s="54">
        <v>2015</v>
      </c>
      <c r="E170" s="54">
        <v>2016</v>
      </c>
      <c r="F170" s="54">
        <v>2017</v>
      </c>
      <c r="G170" s="54">
        <v>2018</v>
      </c>
      <c r="H170" s="54">
        <v>2019</v>
      </c>
      <c r="I170" s="54">
        <v>2020</v>
      </c>
      <c r="J170" s="54">
        <v>2021</v>
      </c>
      <c r="K170" s="73"/>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row>
    <row r="171" spans="1:98" s="74" customFormat="1" ht="18.95" customHeight="1">
      <c r="A171" s="73"/>
      <c r="B171" s="61" t="s">
        <v>85</v>
      </c>
      <c r="C171" s="71"/>
      <c r="D171" s="154">
        <v>0.17</v>
      </c>
      <c r="E171" s="154">
        <v>0.11</v>
      </c>
      <c r="F171" s="154">
        <v>0.13</v>
      </c>
      <c r="G171" s="154">
        <v>0.14000000000000001</v>
      </c>
      <c r="H171" s="154">
        <v>0.12</v>
      </c>
      <c r="I171" s="154">
        <v>9.0258275790793124E-2</v>
      </c>
      <c r="J171" s="155">
        <v>0.12097866441336183</v>
      </c>
      <c r="K171" s="73"/>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row>
    <row r="172" spans="1:98" s="74" customFormat="1" ht="18.95" customHeight="1">
      <c r="A172" s="73"/>
      <c r="B172" s="222" t="s">
        <v>302</v>
      </c>
      <c r="C172" s="222"/>
      <c r="D172" s="222"/>
      <c r="E172" s="222"/>
      <c r="K172" s="73"/>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row>
    <row r="173" spans="1:98" s="74" customFormat="1" ht="18.95" customHeight="1">
      <c r="A173" s="73"/>
      <c r="B173" s="239"/>
      <c r="C173" s="239"/>
      <c r="K173" s="73"/>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row>
    <row r="174" spans="1:98" s="74" customFormat="1" ht="18.95" customHeight="1">
      <c r="A174" s="73"/>
      <c r="K174" s="73"/>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row>
    <row r="175" spans="1:98" s="74" customFormat="1" ht="18.95" customHeight="1">
      <c r="A175" s="73"/>
      <c r="C175" s="77"/>
      <c r="K175" s="73"/>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row>
    <row r="176" spans="1:98" s="74" customFormat="1" ht="18.95" customHeight="1">
      <c r="A176" s="73"/>
      <c r="B176" s="86" t="s">
        <v>105</v>
      </c>
      <c r="K176" s="73"/>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row>
    <row r="177" spans="1:98" s="74" customFormat="1" ht="18.95" customHeight="1">
      <c r="A177" s="73"/>
      <c r="B177" s="86"/>
      <c r="K177" s="73"/>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row>
    <row r="178" spans="1:98" s="74" customFormat="1" ht="18.95" customHeight="1">
      <c r="A178" s="73"/>
      <c r="B178" s="238" t="s">
        <v>86</v>
      </c>
      <c r="C178" s="238"/>
      <c r="D178" s="238"/>
      <c r="K178" s="73"/>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row>
    <row r="179" spans="1:98" s="74" customFormat="1" ht="18.95" customHeight="1">
      <c r="A179" s="73"/>
      <c r="B179" s="238"/>
      <c r="C179" s="238"/>
      <c r="D179" s="238"/>
      <c r="K179" s="73"/>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row>
    <row r="180" spans="1:98" s="83" customFormat="1" ht="24.95" customHeight="1">
      <c r="A180" s="82"/>
      <c r="B180" s="223" t="s">
        <v>48</v>
      </c>
      <c r="C180" s="223"/>
      <c r="D180" s="223"/>
      <c r="E180" s="223"/>
      <c r="F180" s="223"/>
      <c r="G180" s="223"/>
      <c r="K180" s="82"/>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row>
    <row r="181" spans="1:98" s="74" customFormat="1" ht="18.95" customHeight="1">
      <c r="A181" s="73"/>
      <c r="B181" s="220" t="s">
        <v>87</v>
      </c>
      <c r="C181" s="220"/>
      <c r="D181" s="220"/>
      <c r="E181" s="220"/>
      <c r="F181" s="220"/>
      <c r="G181" s="220"/>
      <c r="H181" s="220"/>
      <c r="I181" s="220"/>
      <c r="J181" s="220"/>
      <c r="K181" s="73"/>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row>
    <row r="182" spans="1:98" s="74" customFormat="1" ht="18.95" customHeight="1">
      <c r="A182" s="73"/>
      <c r="B182" s="72"/>
      <c r="C182" s="93"/>
      <c r="D182" s="93">
        <v>2015</v>
      </c>
      <c r="E182" s="93">
        <v>2016</v>
      </c>
      <c r="F182" s="93">
        <v>2017</v>
      </c>
      <c r="G182" s="93">
        <v>2018</v>
      </c>
      <c r="H182" s="93">
        <v>2019</v>
      </c>
      <c r="I182" s="93">
        <v>2020</v>
      </c>
      <c r="J182" s="93">
        <v>2021</v>
      </c>
      <c r="K182" s="73"/>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row>
    <row r="183" spans="1:98" s="74" customFormat="1" ht="18.95" customHeight="1">
      <c r="A183" s="73"/>
      <c r="B183" s="61" t="s">
        <v>88</v>
      </c>
      <c r="C183" s="68"/>
      <c r="D183" s="68">
        <v>0.16</v>
      </c>
      <c r="E183" s="68">
        <v>0.31</v>
      </c>
      <c r="F183" s="68">
        <v>0.315</v>
      </c>
      <c r="G183" s="68">
        <v>0.20300000000000001</v>
      </c>
      <c r="H183" s="68">
        <v>0.28299999999999997</v>
      </c>
      <c r="I183" s="68">
        <v>0.34401490244474542</v>
      </c>
      <c r="J183" s="104">
        <v>0.29658826217548201</v>
      </c>
      <c r="K183" s="73"/>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row>
    <row r="184" spans="1:98" s="74" customFormat="1" ht="18.95" customHeight="1">
      <c r="A184" s="73"/>
      <c r="B184" s="61" t="s">
        <v>74</v>
      </c>
      <c r="C184" s="68"/>
      <c r="D184" s="68">
        <v>0.2</v>
      </c>
      <c r="E184" s="68">
        <v>0.41</v>
      </c>
      <c r="F184" s="68">
        <v>0.45800000000000002</v>
      </c>
      <c r="G184" s="68">
        <v>0.40300000000000002</v>
      </c>
      <c r="H184" s="68">
        <v>0.45700000000000002</v>
      </c>
      <c r="I184" s="68">
        <v>0.63212945449335178</v>
      </c>
      <c r="J184" s="104">
        <v>0.73389754124696194</v>
      </c>
      <c r="K184" s="73"/>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row>
    <row r="185" spans="1:98" s="74" customFormat="1" ht="18.95" customHeight="1">
      <c r="A185" s="73"/>
      <c r="B185" s="61" t="s">
        <v>89</v>
      </c>
      <c r="C185" s="68"/>
      <c r="D185" s="68">
        <v>0</v>
      </c>
      <c r="E185" s="68">
        <v>0</v>
      </c>
      <c r="F185" s="68">
        <v>0.14099999999999999</v>
      </c>
      <c r="G185" s="68">
        <v>0.13700000000000001</v>
      </c>
      <c r="H185" s="68">
        <v>0.161</v>
      </c>
      <c r="I185" s="68">
        <v>0</v>
      </c>
      <c r="J185" s="104">
        <v>0.16489861002839143</v>
      </c>
      <c r="K185" s="73"/>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row>
    <row r="186" spans="1:98" s="74" customFormat="1" ht="18.95" customHeight="1">
      <c r="A186" s="73"/>
      <c r="B186" s="61" t="s">
        <v>90</v>
      </c>
      <c r="C186" s="68"/>
      <c r="D186" s="68">
        <v>0.23</v>
      </c>
      <c r="E186" s="68">
        <v>0</v>
      </c>
      <c r="F186" s="68">
        <v>1.042</v>
      </c>
      <c r="G186" s="68">
        <v>0</v>
      </c>
      <c r="H186" s="68">
        <v>0</v>
      </c>
      <c r="I186" s="68">
        <v>0</v>
      </c>
      <c r="J186" s="104">
        <v>0</v>
      </c>
      <c r="K186" s="73"/>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row>
    <row r="187" spans="1:98" s="74" customFormat="1" ht="18.95" customHeight="1">
      <c r="A187" s="73"/>
      <c r="B187" s="61" t="s">
        <v>75</v>
      </c>
      <c r="C187" s="68"/>
      <c r="D187" s="68">
        <v>0.09</v>
      </c>
      <c r="E187" s="68">
        <v>0.14000000000000001</v>
      </c>
      <c r="F187" s="68">
        <v>0.16900000000000001</v>
      </c>
      <c r="G187" s="68">
        <v>6.5000000000000002E-2</v>
      </c>
      <c r="H187" s="68">
        <v>0.16300000000000001</v>
      </c>
      <c r="I187" s="68">
        <v>0.16423213580734308</v>
      </c>
      <c r="J187" s="104">
        <v>5.1091346934462982E-2</v>
      </c>
      <c r="K187" s="73"/>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row>
    <row r="188" spans="1:98" s="74" customFormat="1" ht="18.95" customHeight="1">
      <c r="A188" s="73"/>
      <c r="K188" s="73"/>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row>
    <row r="189" spans="1:98" s="74" customFormat="1" ht="30.95" customHeight="1">
      <c r="A189" s="73"/>
      <c r="B189" s="222" t="s">
        <v>91</v>
      </c>
      <c r="C189" s="222"/>
      <c r="D189" s="222"/>
      <c r="E189" s="222"/>
      <c r="K189" s="73"/>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row>
    <row r="190" spans="1:98" s="74" customFormat="1" ht="18.95" customHeight="1">
      <c r="A190" s="73"/>
      <c r="B190" s="59"/>
      <c r="C190" s="59"/>
      <c r="D190" s="59"/>
      <c r="E190" s="59"/>
      <c r="K190" s="73"/>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row>
    <row r="191" spans="1:98" s="74" customFormat="1" ht="18.95" customHeight="1">
      <c r="A191" s="73"/>
      <c r="B191" s="81"/>
      <c r="C191" s="81"/>
      <c r="D191" s="81"/>
      <c r="E191" s="81"/>
      <c r="F191" s="81"/>
      <c r="K191" s="73"/>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row>
    <row r="192" spans="1:98" s="74" customFormat="1" ht="18.95" customHeight="1">
      <c r="A192" s="73"/>
      <c r="B192" s="221" t="s">
        <v>92</v>
      </c>
      <c r="C192" s="221"/>
      <c r="D192" s="221"/>
      <c r="E192" s="221"/>
      <c r="F192" s="221"/>
      <c r="G192" s="221"/>
      <c r="H192" s="221"/>
      <c r="I192" s="221"/>
      <c r="J192" s="221"/>
      <c r="K192" s="73"/>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row>
    <row r="193" spans="1:98" s="74" customFormat="1" ht="18.95" customHeight="1">
      <c r="A193" s="73"/>
      <c r="B193" s="72"/>
      <c r="C193" s="93"/>
      <c r="D193" s="93">
        <v>2015</v>
      </c>
      <c r="E193" s="93">
        <v>2016</v>
      </c>
      <c r="F193" s="93">
        <v>2017</v>
      </c>
      <c r="G193" s="93">
        <v>2018</v>
      </c>
      <c r="H193" s="93">
        <v>2019</v>
      </c>
      <c r="I193" s="93">
        <v>2020</v>
      </c>
      <c r="J193" s="93">
        <v>2021</v>
      </c>
      <c r="K193" s="73"/>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row>
    <row r="194" spans="1:98" s="74" customFormat="1" ht="18.95" customHeight="1">
      <c r="A194" s="73"/>
      <c r="B194" s="61" t="s">
        <v>93</v>
      </c>
      <c r="C194" s="55"/>
      <c r="D194" s="55">
        <v>11</v>
      </c>
      <c r="E194" s="55">
        <v>20</v>
      </c>
      <c r="F194" s="55">
        <v>32</v>
      </c>
      <c r="G194" s="55">
        <v>28</v>
      </c>
      <c r="H194" s="55">
        <v>37</v>
      </c>
      <c r="I194" s="55">
        <v>47</v>
      </c>
      <c r="J194" s="153">
        <v>45</v>
      </c>
      <c r="K194" s="73"/>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row>
    <row r="195" spans="1:98" s="74" customFormat="1" ht="18.95" customHeight="1">
      <c r="A195" s="73"/>
      <c r="B195" s="61" t="s">
        <v>94</v>
      </c>
      <c r="C195" s="55"/>
      <c r="D195" s="55">
        <v>0</v>
      </c>
      <c r="E195" s="55">
        <v>0</v>
      </c>
      <c r="F195" s="55">
        <v>2</v>
      </c>
      <c r="G195" s="55">
        <v>1</v>
      </c>
      <c r="H195" s="55">
        <v>2</v>
      </c>
      <c r="I195" s="55">
        <v>2</v>
      </c>
      <c r="J195" s="153">
        <v>5</v>
      </c>
      <c r="K195" s="73"/>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row>
    <row r="196" spans="1:98" s="74" customFormat="1" ht="18.75" customHeight="1">
      <c r="A196" s="73"/>
      <c r="B196" s="61" t="s">
        <v>95</v>
      </c>
      <c r="C196" s="55"/>
      <c r="D196" s="55">
        <v>11</v>
      </c>
      <c r="E196" s="55">
        <v>20</v>
      </c>
      <c r="F196" s="55">
        <v>34</v>
      </c>
      <c r="G196" s="55">
        <v>29</v>
      </c>
      <c r="H196" s="55">
        <v>39</v>
      </c>
      <c r="I196" s="55">
        <v>49</v>
      </c>
      <c r="J196" s="153">
        <v>50</v>
      </c>
      <c r="K196" s="73"/>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row>
    <row r="197" spans="1:98" s="74" customFormat="1" ht="18.95" customHeight="1">
      <c r="A197" s="73"/>
      <c r="K197" s="73"/>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row>
    <row r="198" spans="1:98" s="74" customFormat="1" ht="18.95" customHeight="1">
      <c r="A198" s="73"/>
      <c r="K198" s="73"/>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row>
    <row r="199" spans="1:98" s="74" customFormat="1" ht="18.95" customHeight="1">
      <c r="A199" s="73"/>
      <c r="B199" s="220" t="s">
        <v>96</v>
      </c>
      <c r="C199" s="220"/>
      <c r="D199" s="220"/>
      <c r="E199" s="220"/>
      <c r="F199" s="220"/>
      <c r="G199" s="220"/>
      <c r="H199" s="220"/>
      <c r="I199" s="220"/>
      <c r="J199" s="220"/>
      <c r="K199" s="73"/>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row>
    <row r="200" spans="1:98" s="74" customFormat="1" ht="18.95" customHeight="1">
      <c r="A200" s="73"/>
      <c r="B200" s="72"/>
      <c r="C200" s="93"/>
      <c r="D200" s="93">
        <v>2015</v>
      </c>
      <c r="E200" s="93">
        <v>2016</v>
      </c>
      <c r="F200" s="93">
        <v>2017</v>
      </c>
      <c r="G200" s="93">
        <v>2018</v>
      </c>
      <c r="H200" s="93">
        <v>2019</v>
      </c>
      <c r="I200" s="93">
        <v>2020</v>
      </c>
      <c r="J200" s="93">
        <v>2021</v>
      </c>
      <c r="K200" s="73"/>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row>
    <row r="201" spans="1:98" s="74" customFormat="1" ht="18.95" customHeight="1">
      <c r="A201" s="73"/>
      <c r="B201" s="61" t="s">
        <v>88</v>
      </c>
      <c r="C201" s="68"/>
      <c r="D201" s="68">
        <v>3.9E-2</v>
      </c>
      <c r="E201" s="68">
        <v>0.16</v>
      </c>
      <c r="F201" s="68">
        <v>0.57499999999999996</v>
      </c>
      <c r="G201" s="68">
        <v>0.56699999999999995</v>
      </c>
      <c r="H201" s="68">
        <v>0.73299999999999998</v>
      </c>
      <c r="I201" s="68">
        <v>0.73717479095302585</v>
      </c>
      <c r="J201" s="104">
        <v>0.64656241154255079</v>
      </c>
      <c r="K201" s="73"/>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row>
    <row r="202" spans="1:98" s="74" customFormat="1" ht="18.95" customHeight="1">
      <c r="A202" s="73"/>
      <c r="B202" s="61" t="s">
        <v>74</v>
      </c>
      <c r="C202" s="68"/>
      <c r="D202" s="68">
        <v>0.42</v>
      </c>
      <c r="E202" s="68">
        <v>0.23</v>
      </c>
      <c r="F202" s="68">
        <v>0.85899999999999999</v>
      </c>
      <c r="G202" s="68">
        <v>0.98</v>
      </c>
      <c r="H202" s="68">
        <v>1.2130000000000001</v>
      </c>
      <c r="I202" s="68">
        <v>1.3696138180689288</v>
      </c>
      <c r="J202" s="104">
        <v>1.5531320058947333</v>
      </c>
      <c r="K202" s="73"/>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row>
    <row r="203" spans="1:98" s="74" customFormat="1" ht="18.95" customHeight="1">
      <c r="A203" s="73"/>
      <c r="B203" s="61" t="s">
        <v>89</v>
      </c>
      <c r="C203" s="68"/>
      <c r="D203" s="68">
        <v>0.12</v>
      </c>
      <c r="E203" s="68">
        <v>0</v>
      </c>
      <c r="F203" s="68">
        <v>0.56200000000000006</v>
      </c>
      <c r="G203" s="68">
        <v>0.68300000000000005</v>
      </c>
      <c r="H203" s="68">
        <v>0.80300000000000005</v>
      </c>
      <c r="I203" s="68">
        <v>0.50158123484284201</v>
      </c>
      <c r="J203" s="104">
        <v>0.57714513509936993</v>
      </c>
      <c r="K203" s="73"/>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row>
    <row r="204" spans="1:98" s="74" customFormat="1" ht="18.95" customHeight="1">
      <c r="A204" s="73"/>
      <c r="B204" s="61" t="s">
        <v>90</v>
      </c>
      <c r="C204" s="68"/>
      <c r="D204" s="68">
        <v>0.92</v>
      </c>
      <c r="E204" s="68">
        <v>0</v>
      </c>
      <c r="F204" s="68">
        <v>3.1269999999999998</v>
      </c>
      <c r="G204" s="68">
        <v>1.9219999999999999</v>
      </c>
      <c r="H204" s="68">
        <v>0</v>
      </c>
      <c r="I204" s="68">
        <v>5.7472090116237302</v>
      </c>
      <c r="J204" s="104">
        <v>0</v>
      </c>
      <c r="K204" s="73"/>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row>
    <row r="205" spans="1:98" s="74" customFormat="1" ht="18.95" customHeight="1">
      <c r="A205" s="73"/>
      <c r="B205" s="61" t="s">
        <v>75</v>
      </c>
      <c r="C205" s="68"/>
      <c r="D205" s="68">
        <v>0.09</v>
      </c>
      <c r="E205" s="68">
        <v>0</v>
      </c>
      <c r="F205" s="68">
        <v>0.21099999999999999</v>
      </c>
      <c r="G205" s="68">
        <v>0.23200000000000001</v>
      </c>
      <c r="H205" s="68">
        <v>0.36699999999999999</v>
      </c>
      <c r="I205" s="68">
        <v>0.27793130675088829</v>
      </c>
      <c r="J205" s="104">
        <v>0.11240096325581857</v>
      </c>
      <c r="K205" s="73"/>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row>
    <row r="206" spans="1:98" s="74" customFormat="1" ht="18.95" customHeight="1">
      <c r="A206" s="73"/>
      <c r="K206" s="73"/>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row>
    <row r="207" spans="1:98" s="74" customFormat="1" ht="18.95" customHeight="1">
      <c r="A207" s="73"/>
      <c r="B207" s="222" t="s">
        <v>97</v>
      </c>
      <c r="C207" s="222"/>
      <c r="D207" s="222"/>
      <c r="E207" s="222"/>
      <c r="F207" s="222"/>
      <c r="G207" s="222"/>
      <c r="K207" s="73"/>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row>
    <row r="208" spans="1:98" s="74" customFormat="1" ht="18.95" customHeight="1">
      <c r="A208" s="73"/>
      <c r="B208" s="59"/>
      <c r="C208" s="59"/>
      <c r="D208" s="59"/>
      <c r="E208" s="59"/>
      <c r="K208" s="73"/>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row>
    <row r="209" spans="1:98" s="74" customFormat="1" ht="18.95" customHeight="1">
      <c r="A209" s="73"/>
      <c r="K209" s="73"/>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row>
    <row r="210" spans="1:98" s="74" customFormat="1" ht="18.95" customHeight="1">
      <c r="A210" s="73"/>
      <c r="B210" s="220" t="s">
        <v>51</v>
      </c>
      <c r="C210" s="220"/>
      <c r="D210" s="220"/>
      <c r="E210" s="220"/>
      <c r="F210" s="220"/>
      <c r="G210" s="220"/>
      <c r="H210" s="220"/>
      <c r="I210" s="220"/>
      <c r="J210" s="220"/>
      <c r="K210" s="73"/>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row>
    <row r="211" spans="1:98" s="74" customFormat="1" ht="18.95" customHeight="1">
      <c r="A211" s="73"/>
      <c r="B211" s="72"/>
      <c r="C211" s="93"/>
      <c r="D211" s="93">
        <v>2015</v>
      </c>
      <c r="E211" s="93">
        <v>2016</v>
      </c>
      <c r="F211" s="93">
        <v>2017</v>
      </c>
      <c r="G211" s="93">
        <v>2018</v>
      </c>
      <c r="H211" s="93">
        <v>2019</v>
      </c>
      <c r="I211" s="93">
        <v>2020</v>
      </c>
      <c r="J211" s="93">
        <v>2021</v>
      </c>
      <c r="K211" s="73"/>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row>
    <row r="212" spans="1:98" s="74" customFormat="1" ht="18.95" customHeight="1">
      <c r="A212" s="73"/>
      <c r="B212" s="61" t="s">
        <v>98</v>
      </c>
      <c r="C212" s="55"/>
      <c r="D212" s="55">
        <v>23</v>
      </c>
      <c r="E212" s="55">
        <v>9</v>
      </c>
      <c r="F212" s="55">
        <v>59</v>
      </c>
      <c r="G212" s="55">
        <v>73</v>
      </c>
      <c r="H212" s="55">
        <v>95</v>
      </c>
      <c r="I212" s="55">
        <v>94</v>
      </c>
      <c r="J212" s="153">
        <v>97</v>
      </c>
      <c r="K212" s="73"/>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row>
    <row r="213" spans="1:98" s="74" customFormat="1" ht="18.95" customHeight="1">
      <c r="A213" s="73"/>
      <c r="B213" s="61" t="s">
        <v>99</v>
      </c>
      <c r="C213" s="55"/>
      <c r="D213" s="55">
        <v>0</v>
      </c>
      <c r="E213" s="55">
        <v>1</v>
      </c>
      <c r="F213" s="55">
        <v>3</v>
      </c>
      <c r="G213" s="55">
        <v>8</v>
      </c>
      <c r="H213" s="55">
        <v>6</v>
      </c>
      <c r="I213" s="55">
        <v>11</v>
      </c>
      <c r="J213" s="153">
        <v>12</v>
      </c>
      <c r="K213" s="73"/>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row>
    <row r="214" spans="1:98" s="74" customFormat="1" ht="18.95" customHeight="1">
      <c r="A214" s="73"/>
      <c r="B214" s="61" t="s">
        <v>100</v>
      </c>
      <c r="C214" s="55"/>
      <c r="D214" s="55">
        <v>23</v>
      </c>
      <c r="E214" s="55">
        <v>10</v>
      </c>
      <c r="F214" s="55">
        <v>62</v>
      </c>
      <c r="G214" s="55">
        <v>81</v>
      </c>
      <c r="H214" s="55">
        <v>101</v>
      </c>
      <c r="I214" s="55">
        <v>105</v>
      </c>
      <c r="J214" s="153">
        <v>109</v>
      </c>
      <c r="K214" s="73"/>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row>
    <row r="215" spans="1:98" s="74" customFormat="1" ht="18.95" customHeight="1">
      <c r="A215" s="73"/>
      <c r="K215" s="73"/>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row>
    <row r="216" spans="1:98" s="74" customFormat="1" ht="18.95" customHeight="1">
      <c r="A216" s="73"/>
      <c r="B216" s="220" t="s">
        <v>52</v>
      </c>
      <c r="C216" s="220"/>
      <c r="D216" s="220"/>
      <c r="E216" s="220"/>
      <c r="F216" s="220"/>
      <c r="G216" s="220"/>
      <c r="H216" s="220"/>
      <c r="I216" s="220"/>
      <c r="J216" s="220"/>
      <c r="K216" s="73"/>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row>
    <row r="217" spans="1:98" s="74" customFormat="1" ht="18.95" customHeight="1">
      <c r="A217" s="73"/>
      <c r="B217" s="72"/>
      <c r="C217" s="93"/>
      <c r="D217" s="93">
        <v>2015</v>
      </c>
      <c r="E217" s="93">
        <v>2016</v>
      </c>
      <c r="F217" s="93">
        <v>2017</v>
      </c>
      <c r="G217" s="93">
        <v>2018</v>
      </c>
      <c r="H217" s="93">
        <v>2019</v>
      </c>
      <c r="I217" s="93">
        <v>2020</v>
      </c>
      <c r="J217" s="93">
        <v>2021</v>
      </c>
      <c r="K217" s="73"/>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row>
    <row r="218" spans="1:98" s="74" customFormat="1" ht="18.95" customHeight="1">
      <c r="A218" s="73"/>
      <c r="B218" s="61" t="s">
        <v>93</v>
      </c>
      <c r="C218" s="55"/>
      <c r="D218" s="55">
        <v>81</v>
      </c>
      <c r="E218" s="55">
        <v>84</v>
      </c>
      <c r="F218" s="55">
        <v>132</v>
      </c>
      <c r="G218" s="55">
        <v>175</v>
      </c>
      <c r="H218" s="55">
        <v>174</v>
      </c>
      <c r="I218" s="55">
        <v>168</v>
      </c>
      <c r="J218" s="153">
        <v>169</v>
      </c>
      <c r="K218" s="73"/>
      <c r="L218" s="237"/>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row>
    <row r="219" spans="1:98" s="74" customFormat="1" ht="18.95" customHeight="1">
      <c r="A219" s="73"/>
      <c r="B219" s="61" t="s">
        <v>94</v>
      </c>
      <c r="C219" s="55"/>
      <c r="D219" s="55">
        <v>2</v>
      </c>
      <c r="E219" s="55">
        <v>6</v>
      </c>
      <c r="F219" s="55">
        <v>8</v>
      </c>
      <c r="G219" s="55">
        <v>17</v>
      </c>
      <c r="H219" s="55">
        <v>13</v>
      </c>
      <c r="I219" s="55">
        <v>20</v>
      </c>
      <c r="J219" s="153">
        <v>23</v>
      </c>
      <c r="K219" s="73"/>
      <c r="L219" s="237"/>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row>
    <row r="220" spans="1:98" s="74" customFormat="1" ht="18.95" customHeight="1">
      <c r="A220" s="73"/>
      <c r="B220" s="61" t="s">
        <v>95</v>
      </c>
      <c r="C220" s="55"/>
      <c r="D220" s="55">
        <v>83</v>
      </c>
      <c r="E220" s="55">
        <v>90</v>
      </c>
      <c r="F220" s="55">
        <v>140</v>
      </c>
      <c r="G220" s="55">
        <v>192</v>
      </c>
      <c r="H220" s="55">
        <v>187</v>
      </c>
      <c r="I220" s="55">
        <v>188</v>
      </c>
      <c r="J220" s="153">
        <v>192</v>
      </c>
      <c r="K220" s="73"/>
      <c r="L220" s="237"/>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row>
    <row r="221" spans="1:98" s="74" customFormat="1" ht="18.95" customHeight="1">
      <c r="A221" s="73"/>
      <c r="K221" s="73"/>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row>
    <row r="222" spans="1:98" s="74" customFormat="1" ht="18.95" customHeight="1">
      <c r="A222" s="73"/>
      <c r="K222" s="73"/>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row>
    <row r="223" spans="1:98" s="83" customFormat="1" ht="24.95" customHeight="1">
      <c r="A223" s="82"/>
      <c r="B223" s="223" t="s">
        <v>101</v>
      </c>
      <c r="C223" s="223"/>
      <c r="D223" s="223"/>
      <c r="E223" s="223"/>
      <c r="F223" s="223"/>
      <c r="G223" s="223"/>
      <c r="K223" s="82"/>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row>
    <row r="224" spans="1:98" s="74" customFormat="1" ht="18.95" customHeight="1">
      <c r="A224" s="73"/>
      <c r="B224" s="221" t="s">
        <v>129</v>
      </c>
      <c r="C224" s="221"/>
      <c r="D224" s="221"/>
      <c r="E224" s="221"/>
      <c r="F224" s="221"/>
      <c r="G224" s="221"/>
      <c r="H224" s="221"/>
      <c r="I224" s="221"/>
      <c r="J224" s="221"/>
      <c r="K224" s="73"/>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row>
    <row r="225" spans="1:98" s="74" customFormat="1" ht="18.95" customHeight="1">
      <c r="A225" s="73"/>
      <c r="B225" s="72"/>
      <c r="C225" s="93"/>
      <c r="D225" s="93">
        <v>2015</v>
      </c>
      <c r="E225" s="93">
        <v>2016</v>
      </c>
      <c r="F225" s="93">
        <v>2017</v>
      </c>
      <c r="G225" s="93">
        <v>2018</v>
      </c>
      <c r="H225" s="93">
        <v>2019</v>
      </c>
      <c r="I225" s="93">
        <v>2020</v>
      </c>
      <c r="J225" s="93">
        <v>2021</v>
      </c>
      <c r="K225" s="73"/>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row>
    <row r="226" spans="1:98" s="74" customFormat="1" ht="18.95" customHeight="1">
      <c r="A226" s="73"/>
      <c r="B226" s="61" t="s">
        <v>88</v>
      </c>
      <c r="C226" s="121"/>
      <c r="D226" s="56"/>
      <c r="E226" s="159">
        <v>1.49</v>
      </c>
      <c r="F226" s="159">
        <v>1.2989999999999999</v>
      </c>
      <c r="G226" s="159">
        <v>1.343</v>
      </c>
      <c r="H226" s="159">
        <v>1.3580000000000001</v>
      </c>
      <c r="I226" s="159">
        <v>1.32</v>
      </c>
      <c r="J226" s="201">
        <v>1.138898926753851</v>
      </c>
      <c r="K226" s="73"/>
      <c r="L226" s="237"/>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row>
    <row r="227" spans="1:98" s="74" customFormat="1" ht="18.95" customHeight="1">
      <c r="A227" s="73"/>
      <c r="B227" s="61" t="s">
        <v>74</v>
      </c>
      <c r="C227" s="56"/>
      <c r="D227" s="56">
        <v>1</v>
      </c>
      <c r="E227" s="159">
        <v>1.6</v>
      </c>
      <c r="F227" s="159">
        <v>2.0819999999999999</v>
      </c>
      <c r="G227" s="159">
        <v>2.4849999999999999</v>
      </c>
      <c r="H227" s="159">
        <v>2.4079999999999999</v>
      </c>
      <c r="I227" s="159">
        <v>2.5289999999999999</v>
      </c>
      <c r="J227" s="201">
        <v>2.833185856906876</v>
      </c>
      <c r="K227" s="73"/>
      <c r="L227" s="237"/>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row>
    <row r="228" spans="1:98" s="74" customFormat="1" ht="18.95" customHeight="1">
      <c r="A228" s="73"/>
      <c r="B228" s="61" t="s">
        <v>89</v>
      </c>
      <c r="C228" s="56"/>
      <c r="D228" s="56">
        <v>0.36</v>
      </c>
      <c r="E228" s="159">
        <v>0.91</v>
      </c>
      <c r="F228" s="159">
        <v>0.70299999999999996</v>
      </c>
      <c r="G228" s="159">
        <v>0.95599999999999996</v>
      </c>
      <c r="H228" s="159">
        <v>1.4450000000000001</v>
      </c>
      <c r="I228" s="159">
        <v>1.17</v>
      </c>
      <c r="J228" s="201">
        <v>1.0718409651845442</v>
      </c>
      <c r="K228" s="73"/>
      <c r="L228" s="237"/>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row>
    <row r="229" spans="1:98" s="74" customFormat="1" ht="18.95" customHeight="1">
      <c r="A229" s="73"/>
      <c r="B229" s="61" t="s">
        <v>90</v>
      </c>
      <c r="C229" s="56"/>
      <c r="D229" s="56">
        <v>4.72</v>
      </c>
      <c r="E229" s="159">
        <v>4.49</v>
      </c>
      <c r="F229" s="159">
        <v>4.1689999999999996</v>
      </c>
      <c r="G229" s="159">
        <v>3.8439999999999999</v>
      </c>
      <c r="H229" s="159">
        <v>1.014</v>
      </c>
      <c r="I229" s="159">
        <v>8.6210000000000004</v>
      </c>
      <c r="J229" s="201">
        <v>0</v>
      </c>
      <c r="K229" s="73"/>
      <c r="L229" s="237"/>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row>
    <row r="230" spans="1:98" s="74" customFormat="1" ht="18.95" customHeight="1">
      <c r="A230" s="73"/>
      <c r="B230" s="61" t="s">
        <v>75</v>
      </c>
      <c r="C230" s="56"/>
      <c r="D230" s="56">
        <v>0.09</v>
      </c>
      <c r="E230" s="159">
        <v>0.56999999999999995</v>
      </c>
      <c r="F230" s="159">
        <v>0.46500000000000002</v>
      </c>
      <c r="G230" s="159">
        <v>0.504</v>
      </c>
      <c r="H230" s="159">
        <v>0.54300000000000004</v>
      </c>
      <c r="I230" s="159">
        <v>0.43</v>
      </c>
      <c r="J230" s="201">
        <v>0.13283750202960376</v>
      </c>
      <c r="K230" s="73"/>
      <c r="L230" s="237"/>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row>
    <row r="231" spans="1:98" s="74" customFormat="1" ht="18.95" customHeight="1">
      <c r="A231" s="73"/>
      <c r="K231" s="73"/>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row>
    <row r="232" spans="1:98" s="74" customFormat="1" ht="18.95" customHeight="1">
      <c r="A232" s="73"/>
      <c r="B232" s="222" t="s">
        <v>131</v>
      </c>
      <c r="C232" s="222"/>
      <c r="D232" s="222"/>
      <c r="E232" s="222"/>
      <c r="K232" s="73"/>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row>
    <row r="233" spans="1:98" s="74" customFormat="1" ht="18.95" customHeight="1">
      <c r="A233" s="73"/>
      <c r="B233" s="222"/>
      <c r="C233" s="222"/>
      <c r="D233" s="222"/>
      <c r="E233" s="222"/>
      <c r="K233" s="73"/>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row>
    <row r="234" spans="1:98" s="74" customFormat="1" ht="18.95" customHeight="1">
      <c r="A234" s="73"/>
      <c r="B234" s="222"/>
      <c r="C234" s="222"/>
      <c r="D234" s="222"/>
      <c r="E234" s="222"/>
      <c r="K234" s="73"/>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row>
    <row r="235" spans="1:98" s="74" customFormat="1" ht="18.95" customHeight="1">
      <c r="A235" s="73"/>
      <c r="K235" s="73"/>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row>
    <row r="236" spans="1:98" s="74" customFormat="1" ht="18.95" customHeight="1">
      <c r="A236" s="73"/>
      <c r="B236" s="221" t="s">
        <v>130</v>
      </c>
      <c r="C236" s="221"/>
      <c r="D236" s="221"/>
      <c r="E236" s="221"/>
      <c r="F236" s="221"/>
      <c r="G236" s="221"/>
      <c r="H236" s="221"/>
      <c r="I236" s="221"/>
      <c r="J236" s="221"/>
      <c r="K236" s="73"/>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row>
    <row r="237" spans="1:98" s="74" customFormat="1" ht="18.95" customHeight="1">
      <c r="A237" s="73"/>
      <c r="B237" s="72" t="s">
        <v>103</v>
      </c>
      <c r="C237" s="122"/>
      <c r="D237" s="93">
        <v>2015</v>
      </c>
      <c r="E237" s="93">
        <v>2016</v>
      </c>
      <c r="F237" s="93">
        <v>2017</v>
      </c>
      <c r="G237" s="93">
        <v>2018</v>
      </c>
      <c r="H237" s="93">
        <v>2019</v>
      </c>
      <c r="I237" s="93">
        <v>2020</v>
      </c>
      <c r="J237" s="93">
        <v>2021</v>
      </c>
      <c r="K237" s="73"/>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row>
    <row r="238" spans="1:98" s="74" customFormat="1" ht="18.95" customHeight="1">
      <c r="A238" s="73"/>
      <c r="B238" s="61" t="s">
        <v>93</v>
      </c>
      <c r="C238" s="56"/>
      <c r="D238" s="202">
        <v>1</v>
      </c>
      <c r="E238" s="202">
        <v>0</v>
      </c>
      <c r="F238" s="202">
        <v>2</v>
      </c>
      <c r="G238" s="202">
        <v>0</v>
      </c>
      <c r="H238" s="202">
        <v>0</v>
      </c>
      <c r="I238" s="202">
        <v>0</v>
      </c>
      <c r="J238" s="153">
        <v>0</v>
      </c>
      <c r="K238" s="73"/>
      <c r="L238" s="237"/>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row>
    <row r="239" spans="1:98" s="74" customFormat="1" ht="18.95" customHeight="1">
      <c r="A239" s="73"/>
      <c r="B239" s="61" t="s">
        <v>94</v>
      </c>
      <c r="C239" s="56"/>
      <c r="D239" s="202">
        <v>0</v>
      </c>
      <c r="E239" s="202">
        <v>0</v>
      </c>
      <c r="F239" s="202">
        <v>0</v>
      </c>
      <c r="G239" s="202">
        <v>0</v>
      </c>
      <c r="H239" s="202">
        <v>0</v>
      </c>
      <c r="I239" s="202">
        <v>0</v>
      </c>
      <c r="J239" s="153">
        <v>0</v>
      </c>
      <c r="K239" s="73"/>
      <c r="L239" s="237"/>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row>
    <row r="240" spans="1:98" s="74" customFormat="1" ht="18.95" customHeight="1">
      <c r="A240" s="73"/>
      <c r="K240" s="73"/>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row>
    <row r="241" spans="1:98" s="74" customFormat="1" ht="18.95" customHeight="1">
      <c r="A241" s="73"/>
      <c r="B241" s="85" t="s">
        <v>102</v>
      </c>
      <c r="K241" s="73"/>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row>
    <row r="242" spans="1:98" s="74" customFormat="1" ht="18.95" customHeight="1">
      <c r="A242" s="73"/>
      <c r="B242" s="59"/>
      <c r="K242" s="73"/>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row>
    <row r="243" spans="1:98" s="74" customFormat="1" ht="18.95" customHeight="1">
      <c r="A243" s="73"/>
      <c r="K243" s="73"/>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row>
    <row r="244" spans="1:98" s="74" customFormat="1" ht="18.95" customHeight="1">
      <c r="A244" s="73"/>
      <c r="K244" s="73"/>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row>
    <row r="245" spans="1:98" s="74" customFormat="1" ht="18.95" customHeight="1">
      <c r="A245" s="73"/>
      <c r="B245" s="73"/>
      <c r="C245" s="73"/>
      <c r="D245" s="73"/>
      <c r="E245" s="73"/>
      <c r="F245" s="73"/>
      <c r="G245" s="73"/>
      <c r="H245" s="73"/>
      <c r="I245" s="73"/>
      <c r="J245" s="73"/>
      <c r="K245" s="73"/>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row>
    <row r="246" spans="1:98" s="74" customFormat="1" ht="18.95" customHeight="1">
      <c r="A246" s="73"/>
      <c r="B246" s="73"/>
      <c r="C246" s="73"/>
      <c r="D246" s="73"/>
      <c r="E246" s="73"/>
      <c r="F246" s="73"/>
      <c r="G246" s="73"/>
      <c r="H246" s="73"/>
      <c r="I246" s="73"/>
      <c r="J246" s="73"/>
      <c r="K246" s="73"/>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row>
    <row r="247" spans="1:98" s="74" customFormat="1" ht="18.95" customHeight="1">
      <c r="A247" s="73"/>
      <c r="B247" s="73"/>
      <c r="C247" s="73"/>
      <c r="D247" s="73"/>
      <c r="E247" s="73"/>
      <c r="F247" s="73"/>
      <c r="G247" s="73"/>
      <c r="H247" s="73"/>
      <c r="I247" s="73"/>
      <c r="J247" s="73"/>
      <c r="K247" s="73"/>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row>
    <row r="248" spans="1:98" s="74" customFormat="1" ht="18.95" customHeight="1">
      <c r="A248" s="73"/>
      <c r="B248" s="73"/>
      <c r="C248" s="73"/>
      <c r="D248" s="73"/>
      <c r="E248" s="73"/>
      <c r="F248" s="73"/>
      <c r="G248" s="73"/>
      <c r="H248" s="73"/>
      <c r="I248" s="73"/>
      <c r="J248" s="73"/>
      <c r="K248" s="73"/>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row>
    <row r="249" spans="1:98" s="74" customFormat="1" ht="18.95" customHeight="1">
      <c r="A249" s="73"/>
      <c r="B249" s="73"/>
      <c r="C249" s="73"/>
      <c r="D249" s="73"/>
      <c r="E249" s="73"/>
      <c r="F249" s="73"/>
      <c r="G249" s="73"/>
      <c r="H249" s="73"/>
      <c r="I249" s="73"/>
      <c r="J249" s="73"/>
      <c r="K249" s="73"/>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row>
    <row r="250" spans="1:98" s="74" customFormat="1" ht="18.95" customHeight="1">
      <c r="A250" s="73"/>
      <c r="B250" s="73"/>
      <c r="C250" s="73"/>
      <c r="D250" s="73"/>
      <c r="E250" s="73"/>
      <c r="F250" s="73"/>
      <c r="G250" s="73"/>
      <c r="H250" s="73"/>
      <c r="I250" s="73"/>
      <c r="J250" s="73"/>
      <c r="K250" s="73"/>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row>
    <row r="251" spans="1:98" s="74" customFormat="1" ht="18.95" customHeight="1">
      <c r="A251" s="73"/>
      <c r="B251" s="73"/>
      <c r="C251" s="73"/>
      <c r="D251" s="73"/>
      <c r="E251" s="73"/>
      <c r="F251" s="73"/>
      <c r="G251" s="73"/>
      <c r="H251" s="73"/>
      <c r="I251" s="73"/>
      <c r="J251" s="73"/>
      <c r="K251" s="73"/>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row>
    <row r="252" spans="1:98" s="74" customFormat="1" ht="18.95" customHeight="1">
      <c r="A252" s="73"/>
      <c r="B252" s="73"/>
      <c r="C252" s="73"/>
      <c r="D252" s="73"/>
      <c r="E252" s="73"/>
      <c r="F252" s="73"/>
      <c r="G252" s="73"/>
      <c r="H252" s="73"/>
      <c r="I252" s="73"/>
      <c r="J252" s="73"/>
      <c r="K252" s="73"/>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row>
    <row r="253" spans="1:98" s="74" customFormat="1" ht="18.95" customHeight="1">
      <c r="A253" s="73"/>
      <c r="B253" s="73"/>
      <c r="C253" s="73"/>
      <c r="D253" s="73"/>
      <c r="E253" s="73"/>
      <c r="F253" s="73"/>
      <c r="G253" s="73"/>
      <c r="H253" s="73"/>
      <c r="I253" s="73"/>
      <c r="J253" s="73"/>
      <c r="K253" s="73"/>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row>
    <row r="254" spans="1:98" s="74" customFormat="1" ht="18.95" customHeight="1">
      <c r="A254" s="73"/>
      <c r="B254" s="73"/>
      <c r="C254" s="73"/>
      <c r="D254" s="73"/>
      <c r="E254" s="73"/>
      <c r="F254" s="73"/>
      <c r="G254" s="73"/>
      <c r="H254" s="73"/>
      <c r="I254" s="73"/>
      <c r="J254" s="73"/>
      <c r="K254" s="73"/>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row>
    <row r="255" spans="1:98" s="74" customFormat="1" ht="18.95" customHeight="1">
      <c r="A255" s="73"/>
      <c r="B255" s="73"/>
      <c r="C255" s="73"/>
      <c r="D255" s="73"/>
      <c r="E255" s="73"/>
      <c r="F255" s="73"/>
      <c r="G255" s="73"/>
      <c r="H255" s="73"/>
      <c r="I255" s="73"/>
      <c r="J255" s="73"/>
      <c r="K255" s="73"/>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row>
    <row r="256" spans="1:98" s="74" customFormat="1" ht="18.95" customHeight="1">
      <c r="A256" s="73"/>
      <c r="B256" s="73"/>
      <c r="C256" s="73"/>
      <c r="D256" s="73"/>
      <c r="E256" s="73"/>
      <c r="F256" s="73"/>
      <c r="G256" s="73"/>
      <c r="H256" s="73"/>
      <c r="I256" s="73"/>
      <c r="J256" s="73"/>
      <c r="K256" s="73"/>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row>
    <row r="257" spans="1:98" s="74" customFormat="1" ht="18.95" customHeight="1">
      <c r="A257" s="73"/>
      <c r="B257" s="73"/>
      <c r="C257" s="73"/>
      <c r="D257" s="73"/>
      <c r="E257" s="73"/>
      <c r="F257" s="73"/>
      <c r="G257" s="73"/>
      <c r="H257" s="73"/>
      <c r="I257" s="73"/>
      <c r="J257" s="73"/>
      <c r="K257" s="73"/>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row>
    <row r="258" spans="1:98" s="74" customFormat="1" ht="18.95" customHeight="1">
      <c r="A258" s="73"/>
      <c r="B258" s="73"/>
      <c r="C258" s="73"/>
      <c r="D258" s="73"/>
      <c r="E258" s="73"/>
      <c r="F258" s="73"/>
      <c r="G258" s="73"/>
      <c r="H258" s="73"/>
      <c r="I258" s="73"/>
      <c r="J258" s="73"/>
      <c r="K258" s="73"/>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row>
    <row r="259" spans="1:98" s="74" customFormat="1" ht="18.95" customHeight="1">
      <c r="A259" s="73"/>
      <c r="B259" s="73"/>
      <c r="C259" s="73"/>
      <c r="D259" s="73"/>
      <c r="E259" s="73"/>
      <c r="F259" s="73"/>
      <c r="G259" s="73"/>
      <c r="H259" s="73"/>
      <c r="I259" s="73"/>
      <c r="J259" s="73"/>
      <c r="K259" s="73"/>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row>
    <row r="260" spans="1:98" s="74" customFormat="1" ht="18.95" customHeight="1">
      <c r="A260" s="73"/>
      <c r="B260" s="73"/>
      <c r="C260" s="73"/>
      <c r="D260" s="73"/>
      <c r="E260" s="73"/>
      <c r="F260" s="73"/>
      <c r="G260" s="73"/>
      <c r="H260" s="73"/>
      <c r="I260" s="73"/>
      <c r="J260" s="73"/>
      <c r="K260" s="73"/>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row>
    <row r="261" spans="1:98" s="74" customFormat="1" ht="18.95" customHeight="1">
      <c r="A261" s="73"/>
      <c r="B261" s="73"/>
      <c r="C261" s="73"/>
      <c r="D261" s="73"/>
      <c r="E261" s="73"/>
      <c r="F261" s="73"/>
      <c r="G261" s="73"/>
      <c r="H261" s="73"/>
      <c r="I261" s="73"/>
      <c r="J261" s="73"/>
      <c r="K261" s="73"/>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row>
    <row r="262" spans="1:98" s="74" customFormat="1" ht="18.95" customHeight="1">
      <c r="A262" s="73"/>
      <c r="B262" s="73"/>
      <c r="C262" s="73"/>
      <c r="D262" s="73"/>
      <c r="E262" s="73"/>
      <c r="F262" s="73"/>
      <c r="G262" s="73"/>
      <c r="H262" s="73"/>
      <c r="I262" s="73"/>
      <c r="J262" s="73"/>
      <c r="K262" s="73"/>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row>
    <row r="263" spans="1:98" s="74" customFormat="1" ht="18.95" customHeight="1">
      <c r="A263" s="73"/>
      <c r="B263" s="73"/>
      <c r="C263" s="73"/>
      <c r="D263" s="73"/>
      <c r="E263" s="73"/>
      <c r="F263" s="73"/>
      <c r="G263" s="73"/>
      <c r="H263" s="73"/>
      <c r="I263" s="73"/>
      <c r="J263" s="73"/>
      <c r="K263" s="73"/>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row>
    <row r="264" spans="1:98" s="74" customFormat="1" ht="18.95" customHeight="1">
      <c r="A264" s="73"/>
      <c r="B264" s="73"/>
      <c r="C264" s="73"/>
      <c r="D264" s="73"/>
      <c r="E264" s="73"/>
      <c r="F264" s="73"/>
      <c r="G264" s="73"/>
      <c r="H264" s="73"/>
      <c r="I264" s="73"/>
      <c r="J264" s="73"/>
      <c r="K264" s="73"/>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row>
    <row r="265" spans="1:98" s="74" customFormat="1" ht="18.95" customHeight="1">
      <c r="A265" s="73"/>
      <c r="B265" s="73"/>
      <c r="C265" s="73"/>
      <c r="D265" s="73"/>
      <c r="E265" s="73"/>
      <c r="F265" s="73"/>
      <c r="G265" s="73"/>
      <c r="H265" s="73"/>
      <c r="I265" s="73"/>
      <c r="J265" s="73"/>
      <c r="K265" s="73"/>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row>
    <row r="266" spans="1:98" s="74" customFormat="1" ht="18.95" customHeight="1">
      <c r="A266" s="73"/>
      <c r="B266" s="73"/>
      <c r="C266" s="73"/>
      <c r="D266" s="73"/>
      <c r="E266" s="73"/>
      <c r="F266" s="73"/>
      <c r="G266" s="73"/>
      <c r="H266" s="73"/>
      <c r="I266" s="73"/>
      <c r="J266" s="73"/>
      <c r="K266" s="73"/>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row>
    <row r="267" spans="1:98" s="74" customFormat="1" ht="18.95" customHeight="1">
      <c r="A267" s="73"/>
      <c r="B267" s="73"/>
      <c r="C267" s="73"/>
      <c r="D267" s="73"/>
      <c r="E267" s="73"/>
      <c r="F267" s="73"/>
      <c r="G267" s="73"/>
      <c r="H267" s="73"/>
      <c r="I267" s="73"/>
      <c r="J267" s="73"/>
      <c r="K267" s="73"/>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row>
    <row r="268" spans="1:98" s="74" customFormat="1" ht="18.95" customHeight="1">
      <c r="A268" s="73"/>
      <c r="B268" s="73"/>
      <c r="C268" s="73"/>
      <c r="D268" s="73"/>
      <c r="E268" s="73"/>
      <c r="F268" s="73"/>
      <c r="G268" s="73"/>
      <c r="H268" s="73"/>
      <c r="I268" s="73"/>
      <c r="J268" s="73"/>
      <c r="K268" s="73"/>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row>
    <row r="269" spans="1:98" s="74" customFormat="1" ht="18.95" customHeight="1">
      <c r="A269" s="73"/>
      <c r="B269" s="73"/>
      <c r="C269" s="73"/>
      <c r="D269" s="73"/>
      <c r="E269" s="73"/>
      <c r="F269" s="73"/>
      <c r="G269" s="73"/>
      <c r="H269" s="73"/>
      <c r="I269" s="73"/>
      <c r="J269" s="73"/>
      <c r="K269" s="73"/>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row>
    <row r="270" spans="1:98" s="74" customFormat="1" ht="18.95" customHeight="1">
      <c r="A270" s="73"/>
      <c r="B270" s="73"/>
      <c r="C270" s="73"/>
      <c r="D270" s="73"/>
      <c r="E270" s="73"/>
      <c r="F270" s="73"/>
      <c r="G270" s="73"/>
      <c r="H270" s="73"/>
      <c r="I270" s="73"/>
      <c r="J270" s="73"/>
      <c r="K270" s="73"/>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row>
    <row r="271" spans="1:98" s="74" customFormat="1" ht="18.95" customHeight="1">
      <c r="A271" s="73"/>
      <c r="B271" s="73"/>
      <c r="C271" s="73"/>
      <c r="D271" s="73"/>
      <c r="E271" s="73"/>
      <c r="F271" s="73"/>
      <c r="G271" s="73"/>
      <c r="H271" s="73"/>
      <c r="I271" s="73"/>
      <c r="J271" s="73"/>
      <c r="K271" s="73"/>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row>
    <row r="272" spans="1:98" s="74" customFormat="1" ht="18.95" customHeight="1">
      <c r="A272" s="73"/>
      <c r="B272" s="73"/>
      <c r="C272" s="73"/>
      <c r="D272" s="73"/>
      <c r="E272" s="73"/>
      <c r="F272" s="73"/>
      <c r="G272" s="73"/>
      <c r="H272" s="73"/>
      <c r="I272" s="73"/>
      <c r="J272" s="73"/>
      <c r="K272" s="73"/>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row>
    <row r="273" spans="1:98" s="74" customFormat="1" ht="18.95" customHeight="1">
      <c r="A273" s="73"/>
      <c r="B273" s="73"/>
      <c r="C273" s="73"/>
      <c r="D273" s="73"/>
      <c r="E273" s="73"/>
      <c r="F273" s="73"/>
      <c r="G273" s="73"/>
      <c r="H273" s="73"/>
      <c r="I273" s="73"/>
      <c r="J273" s="73"/>
      <c r="K273" s="73"/>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row>
    <row r="274" spans="1:98" s="74" customFormat="1" ht="18.95" customHeight="1">
      <c r="A274" s="73"/>
      <c r="B274" s="73"/>
      <c r="C274" s="73"/>
      <c r="D274" s="73"/>
      <c r="E274" s="73"/>
      <c r="F274" s="73"/>
      <c r="G274" s="73"/>
      <c r="H274" s="73"/>
      <c r="I274" s="73"/>
      <c r="J274" s="73"/>
      <c r="K274" s="73"/>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row>
    <row r="275" spans="1:98" s="74" customFormat="1" ht="18.95" customHeight="1">
      <c r="A275" s="73"/>
      <c r="B275" s="73"/>
      <c r="C275" s="73"/>
      <c r="D275" s="73"/>
      <c r="E275" s="73"/>
      <c r="F275" s="73"/>
      <c r="G275" s="73"/>
      <c r="H275" s="73"/>
      <c r="I275" s="73"/>
      <c r="J275" s="73"/>
      <c r="K275" s="73"/>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row>
    <row r="276" spans="1:98" s="74" customFormat="1" ht="18.95" customHeight="1">
      <c r="A276" s="73"/>
      <c r="B276" s="73"/>
      <c r="C276" s="73"/>
      <c r="D276" s="73"/>
      <c r="E276" s="73"/>
      <c r="F276" s="73"/>
      <c r="G276" s="73"/>
      <c r="H276" s="73"/>
      <c r="I276" s="73"/>
      <c r="J276" s="73"/>
      <c r="K276" s="73"/>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row>
    <row r="277" spans="1:98" s="74" customFormat="1" ht="18.95" customHeight="1">
      <c r="A277" s="73"/>
      <c r="B277" s="73"/>
      <c r="C277" s="73"/>
      <c r="D277" s="73"/>
      <c r="E277" s="73"/>
      <c r="F277" s="73"/>
      <c r="G277" s="73"/>
      <c r="H277" s="73"/>
      <c r="I277" s="73"/>
      <c r="J277" s="73"/>
      <c r="K277" s="73"/>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row>
    <row r="278" spans="1:98" s="74" customFormat="1" ht="18.95" customHeight="1">
      <c r="A278" s="73"/>
      <c r="B278" s="73"/>
      <c r="C278" s="73"/>
      <c r="D278" s="73"/>
      <c r="E278" s="73"/>
      <c r="F278" s="73"/>
      <c r="G278" s="73"/>
      <c r="H278" s="73"/>
      <c r="I278" s="73"/>
      <c r="J278" s="73"/>
      <c r="K278" s="73"/>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row>
    <row r="279" spans="1:98" s="74" customFormat="1" ht="18.95" customHeight="1">
      <c r="A279" s="73"/>
      <c r="B279" s="73"/>
      <c r="C279" s="73"/>
      <c r="D279" s="73"/>
      <c r="E279" s="73"/>
      <c r="F279" s="73"/>
      <c r="G279" s="73"/>
      <c r="H279" s="73"/>
      <c r="I279" s="73"/>
      <c r="J279" s="73"/>
      <c r="K279" s="73"/>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row>
    <row r="280" spans="1:98" s="74" customFormat="1" ht="18.95" customHeight="1">
      <c r="A280" s="73"/>
      <c r="B280" s="73"/>
      <c r="C280" s="73"/>
      <c r="D280" s="73"/>
      <c r="E280" s="73"/>
      <c r="F280" s="73"/>
      <c r="G280" s="73"/>
      <c r="H280" s="73"/>
      <c r="I280" s="73"/>
      <c r="J280" s="73"/>
      <c r="K280" s="73"/>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row>
    <row r="281" spans="1:98" s="74" customFormat="1" ht="18.95" customHeight="1">
      <c r="A281" s="73"/>
      <c r="B281" s="73"/>
      <c r="C281" s="73"/>
      <c r="D281" s="73"/>
      <c r="E281" s="73"/>
      <c r="F281" s="73"/>
      <c r="G281" s="73"/>
      <c r="H281" s="73"/>
      <c r="I281" s="73"/>
      <c r="J281" s="73"/>
      <c r="K281" s="73"/>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row>
    <row r="282" spans="1:98" s="74" customFormat="1" ht="18.95" customHeight="1">
      <c r="A282" s="73"/>
      <c r="B282" s="73"/>
      <c r="C282" s="73"/>
      <c r="D282" s="73"/>
      <c r="E282" s="73"/>
      <c r="F282" s="73"/>
      <c r="G282" s="73"/>
      <c r="H282" s="73"/>
      <c r="I282" s="73"/>
      <c r="J282" s="73"/>
      <c r="K282" s="73"/>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row>
    <row r="283" spans="1:98" s="74" customFormat="1" ht="18.95" customHeight="1">
      <c r="A283" s="73"/>
      <c r="B283" s="73"/>
      <c r="C283" s="73"/>
      <c r="D283" s="73"/>
      <c r="E283" s="73"/>
      <c r="F283" s="73"/>
      <c r="G283" s="73"/>
      <c r="H283" s="73"/>
      <c r="I283" s="73"/>
      <c r="J283" s="73"/>
      <c r="K283" s="73"/>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row>
    <row r="284" spans="1:98" s="74" customFormat="1" ht="18.95" customHeight="1">
      <c r="A284" s="73"/>
      <c r="B284" s="73"/>
      <c r="C284" s="73"/>
      <c r="D284" s="73"/>
      <c r="E284" s="73"/>
      <c r="F284" s="73"/>
      <c r="G284" s="73"/>
      <c r="H284" s="73"/>
      <c r="I284" s="73"/>
      <c r="J284" s="73"/>
      <c r="K284" s="73"/>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row>
    <row r="285" spans="1:98" s="74" customFormat="1" ht="18.95" customHeight="1">
      <c r="A285" s="73"/>
      <c r="B285" s="73"/>
      <c r="C285" s="73"/>
      <c r="D285" s="73"/>
      <c r="E285" s="73"/>
      <c r="F285" s="73"/>
      <c r="G285" s="73"/>
      <c r="H285" s="73"/>
      <c r="I285" s="73"/>
      <c r="J285" s="73"/>
      <c r="K285" s="73"/>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row>
    <row r="286" spans="1:98" s="74" customFormat="1" ht="18.95" customHeight="1">
      <c r="A286" s="73"/>
      <c r="B286" s="73"/>
      <c r="C286" s="73"/>
      <c r="D286" s="73"/>
      <c r="E286" s="73"/>
      <c r="F286" s="73"/>
      <c r="G286" s="73"/>
      <c r="H286" s="73"/>
      <c r="I286" s="73"/>
      <c r="J286" s="73"/>
      <c r="K286" s="73"/>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row>
    <row r="287" spans="1:98" s="74" customFormat="1" ht="18.95" customHeight="1">
      <c r="A287" s="73"/>
      <c r="B287" s="73"/>
      <c r="C287" s="73"/>
      <c r="D287" s="73"/>
      <c r="E287" s="73"/>
      <c r="F287" s="73"/>
      <c r="G287" s="73"/>
      <c r="H287" s="73"/>
      <c r="I287" s="73"/>
      <c r="J287" s="73"/>
      <c r="K287" s="73"/>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row>
    <row r="288" spans="1:98" s="74" customFormat="1" ht="18.95" customHeight="1">
      <c r="A288" s="73"/>
      <c r="B288" s="73"/>
      <c r="C288" s="73"/>
      <c r="D288" s="73"/>
      <c r="E288" s="73"/>
      <c r="F288" s="73"/>
      <c r="G288" s="73"/>
      <c r="H288" s="73"/>
      <c r="I288" s="73"/>
      <c r="J288" s="73"/>
      <c r="K288" s="73"/>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row>
    <row r="289" spans="1:98" s="74" customFormat="1" ht="18.95" customHeight="1">
      <c r="A289" s="73"/>
      <c r="B289" s="73"/>
      <c r="C289" s="73"/>
      <c r="D289" s="73"/>
      <c r="E289" s="73"/>
      <c r="F289" s="73"/>
      <c r="G289" s="73"/>
      <c r="H289" s="73"/>
      <c r="I289" s="73"/>
      <c r="J289" s="73"/>
      <c r="K289" s="73"/>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row>
    <row r="290" spans="1:98" s="74" customFormat="1" ht="18.95" customHeight="1">
      <c r="A290" s="73"/>
      <c r="B290" s="73"/>
      <c r="C290" s="73"/>
      <c r="D290" s="73"/>
      <c r="E290" s="73"/>
      <c r="F290" s="73"/>
      <c r="G290" s="73"/>
      <c r="H290" s="73"/>
      <c r="I290" s="73"/>
      <c r="J290" s="73"/>
      <c r="K290" s="73"/>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row>
    <row r="291" spans="1:98" s="74" customFormat="1" ht="18.95" customHeight="1">
      <c r="A291" s="73"/>
      <c r="B291" s="73"/>
      <c r="C291" s="73"/>
      <c r="D291" s="73"/>
      <c r="E291" s="73"/>
      <c r="F291" s="73"/>
      <c r="G291" s="73"/>
      <c r="H291" s="73"/>
      <c r="I291" s="73"/>
      <c r="J291" s="73"/>
      <c r="K291" s="73"/>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row>
    <row r="292" spans="1:98" s="74" customFormat="1" ht="18.95" customHeight="1">
      <c r="A292" s="73"/>
      <c r="B292" s="73"/>
      <c r="C292" s="73"/>
      <c r="D292" s="73"/>
      <c r="E292" s="73"/>
      <c r="F292" s="73"/>
      <c r="G292" s="73"/>
      <c r="H292" s="73"/>
      <c r="I292" s="73"/>
      <c r="J292" s="73"/>
      <c r="K292" s="73"/>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row>
  </sheetData>
  <mergeCells count="60">
    <mergeCell ref="L218:L220"/>
    <mergeCell ref="L226:L230"/>
    <mergeCell ref="L238:L239"/>
    <mergeCell ref="B166:E166"/>
    <mergeCell ref="B236:J236"/>
    <mergeCell ref="B232:E234"/>
    <mergeCell ref="B178:D179"/>
    <mergeCell ref="B207:G207"/>
    <mergeCell ref="B223:G223"/>
    <mergeCell ref="B189:E189"/>
    <mergeCell ref="B181:J181"/>
    <mergeCell ref="B192:J192"/>
    <mergeCell ref="B199:J199"/>
    <mergeCell ref="B172:E172"/>
    <mergeCell ref="B173:C173"/>
    <mergeCell ref="B210:J210"/>
    <mergeCell ref="B99:J99"/>
    <mergeCell ref="B127:J127"/>
    <mergeCell ref="C130:D130"/>
    <mergeCell ref="C129:F129"/>
    <mergeCell ref="G129:J129"/>
    <mergeCell ref="G130:H130"/>
    <mergeCell ref="B88:J88"/>
    <mergeCell ref="B78:J78"/>
    <mergeCell ref="G1:I1"/>
    <mergeCell ref="B5:F5"/>
    <mergeCell ref="B7:F7"/>
    <mergeCell ref="B14:F14"/>
    <mergeCell ref="G14:I14"/>
    <mergeCell ref="B8:J8"/>
    <mergeCell ref="B161:J161"/>
    <mergeCell ref="B119:J119"/>
    <mergeCell ref="B108:J108"/>
    <mergeCell ref="B123:J123"/>
    <mergeCell ref="B118:H118"/>
    <mergeCell ref="C139:F139"/>
    <mergeCell ref="G139:J139"/>
    <mergeCell ref="B26:I26"/>
    <mergeCell ref="B44:J44"/>
    <mergeCell ref="B58:J58"/>
    <mergeCell ref="B62:J62"/>
    <mergeCell ref="H69:J69"/>
    <mergeCell ref="B36:J36"/>
    <mergeCell ref="B41:C41"/>
    <mergeCell ref="B216:J216"/>
    <mergeCell ref="B224:J224"/>
    <mergeCell ref="B51:H55"/>
    <mergeCell ref="B66:F67"/>
    <mergeCell ref="B73:G74"/>
    <mergeCell ref="B84:E86"/>
    <mergeCell ref="B115:F116"/>
    <mergeCell ref="B93:F95"/>
    <mergeCell ref="B98:H98"/>
    <mergeCell ref="B104:F105"/>
    <mergeCell ref="B57:F57"/>
    <mergeCell ref="H67:I67"/>
    <mergeCell ref="B107:H107"/>
    <mergeCell ref="B180:G180"/>
    <mergeCell ref="B151:J158"/>
    <mergeCell ref="B167:E167"/>
  </mergeCells>
  <phoneticPr fontId="56" type="noConversion"/>
  <pageMargins left="0" right="0" top="0.31496062992125984" bottom="0.94488188976377963" header="0" footer="0"/>
  <pageSetup paperSize="9" orientation="landscape" horizontalDpi="1200" verticalDpi="1200" r:id="rId1"/>
  <headerFooter differentFirst="1"/>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E3095483D293439C071B79A7BE5846" ma:contentTypeVersion="16" ma:contentTypeDescription="Create a new document." ma:contentTypeScope="" ma:versionID="926a56991070df499294d80491093b54">
  <xsd:schema xmlns:xsd="http://www.w3.org/2001/XMLSchema" xmlns:xs="http://www.w3.org/2001/XMLSchema" xmlns:p="http://schemas.microsoft.com/office/2006/metadata/properties" xmlns:ns2="cbe15f2e-bfb3-4a8b-b6e1-f9a6855a5412" xmlns:ns3="627211d2-7124-48e3-a9c6-c399811c077b" targetNamespace="http://schemas.microsoft.com/office/2006/metadata/properties" ma:root="true" ma:fieldsID="705fe45b464719bf67921aa0f8eb5795" ns2:_="" ns3:_="">
    <xsd:import namespace="cbe15f2e-bfb3-4a8b-b6e1-f9a6855a5412"/>
    <xsd:import namespace="627211d2-7124-48e3-a9c6-c399811c07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e15f2e-bfb3-4a8b-b6e1-f9a6855a54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679b3b1-3738-4a8e-b63d-49c791252eb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7211d2-7124-48e3-a9c6-c399811c077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44fabe5-25bf-414d-a42a-f08444317b9e}" ma:internalName="TaxCatchAll" ma:showField="CatchAllData" ma:web="627211d2-7124-48e3-a9c6-c399811c07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4BF252-70FA-4305-A8A9-9B59704BDC9E}">
  <ds:schemaRefs>
    <ds:schemaRef ds:uri="http://schemas.microsoft.com/sharepoint/v3/contenttype/forms"/>
  </ds:schemaRefs>
</ds:datastoreItem>
</file>

<file path=customXml/itemProps2.xml><?xml version="1.0" encoding="utf-8"?>
<ds:datastoreItem xmlns:ds="http://schemas.openxmlformats.org/officeDocument/2006/customXml" ds:itemID="{BC83C3AE-FD9F-4B6D-A017-16671CC5CE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e15f2e-bfb3-4a8b-b6e1-f9a6855a5412"/>
    <ds:schemaRef ds:uri="627211d2-7124-48e3-a9c6-c399811c07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About this Data Pack</vt:lpstr>
      <vt:lpstr>Table of Contents</vt:lpstr>
      <vt:lpstr>Performance Snapshot</vt:lpstr>
      <vt:lpstr>AWAC Assets</vt:lpstr>
      <vt:lpstr>Material topics</vt:lpstr>
      <vt:lpstr>Stakeholder Issues</vt:lpstr>
      <vt:lpstr>Protected areas</vt:lpstr>
      <vt:lpstr>Sustainability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Roux</dc:creator>
  <cp:lastModifiedBy>Nick Wallace-Smith</cp:lastModifiedBy>
  <cp:lastPrinted>2021-07-30T01:28:00Z</cp:lastPrinted>
  <dcterms:created xsi:type="dcterms:W3CDTF">2021-07-27T00:25:15Z</dcterms:created>
  <dcterms:modified xsi:type="dcterms:W3CDTF">2022-09-02T05:49:35Z</dcterms:modified>
</cp:coreProperties>
</file>